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/Documents/JAVIER PEÑARANDA/ANM/2023/Informes y entregables/1. Consolidado información Regalías y Contraprestaciones/Volúmenes de explotación/2023/III Trimestre/"/>
    </mc:Choice>
  </mc:AlternateContent>
  <xr:revisionPtr revIDLastSave="0" documentId="13_ncr:1_{E38DDB07-CDA4-6E47-8726-FB68C3BC2F12}" xr6:coauthVersionLast="47" xr6:coauthVersionMax="47" xr10:uidLastSave="{00000000-0000-0000-0000-000000000000}"/>
  <bookViews>
    <workbookView xWindow="0" yWindow="720" windowWidth="29400" windowHeight="18400" xr2:uid="{FCFB23FB-ADB1-624C-8C4C-11FC387B9F13}"/>
  </bookViews>
  <sheets>
    <sheet name="RESUMEN" sheetId="3" r:id="rId1"/>
    <sheet name="NIQUEL" sheetId="1" r:id="rId2"/>
    <sheet name="METALES PRECIOSOS" sheetId="10" r:id="rId3"/>
    <sheet name="ESMERALDAS" sheetId="11" r:id="rId4"/>
    <sheet name="HIERRO" sheetId="7" r:id="rId5"/>
    <sheet name="SAL" sheetId="8" r:id="rId6"/>
    <sheet name="AZUFRE YESO ROCA FOSFORICA" sheetId="9" r:id="rId7"/>
  </sheets>
  <definedNames>
    <definedName name="_xlnm._FilterDatabase" localSheetId="6" hidden="1">'AZUFRE YESO ROCA FOSFORICA'!$B$12:$AD$18</definedName>
    <definedName name="_xlnm._FilterDatabase" localSheetId="3" hidden="1">ESMERALDAS!$B$14:$AD$32</definedName>
    <definedName name="_xlnm._FilterDatabase" localSheetId="4" hidden="1">HIERRO!$B$12:$I$20</definedName>
    <definedName name="_xlnm._FilterDatabase" localSheetId="2" hidden="1">'METALES PRECIOSOS'!$B$12:$AD$295</definedName>
    <definedName name="_xlnm._FilterDatabase" localSheetId="1" hidden="1">NIQUEL!$B$12:$I$20</definedName>
    <definedName name="_xlnm._FilterDatabase" localSheetId="0" hidden="1">RESUMEN!$B$12:$I$32</definedName>
    <definedName name="_xlnm._FilterDatabase" localSheetId="5" hidden="1">SAL!$B$12:$I$18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3" l="1"/>
  <c r="I23" i="3"/>
  <c r="F24" i="3"/>
  <c r="G24" i="3"/>
  <c r="H24" i="3"/>
  <c r="E24" i="3"/>
  <c r="I19" i="3"/>
  <c r="F21" i="7"/>
  <c r="G21" i="7"/>
  <c r="H21" i="7"/>
  <c r="I21" i="7"/>
  <c r="E21" i="7"/>
  <c r="G33" i="11"/>
  <c r="H33" i="11"/>
  <c r="I33" i="11"/>
  <c r="J33" i="11"/>
  <c r="F33" i="11"/>
  <c r="G296" i="10"/>
  <c r="H296" i="10"/>
  <c r="I296" i="10"/>
  <c r="J296" i="10"/>
  <c r="F296" i="10"/>
  <c r="F21" i="1"/>
  <c r="G21" i="1"/>
  <c r="H21" i="1"/>
  <c r="E21" i="1"/>
  <c r="H32" i="3"/>
  <c r="G32" i="3"/>
  <c r="F32" i="3"/>
  <c r="E32" i="3"/>
  <c r="I30" i="3"/>
  <c r="I31" i="3"/>
  <c r="I29" i="3"/>
  <c r="H28" i="3"/>
  <c r="G28" i="3"/>
  <c r="F28" i="3"/>
  <c r="E28" i="3"/>
  <c r="I27" i="3"/>
  <c r="I28" i="3" s="1"/>
  <c r="H26" i="3"/>
  <c r="G26" i="3"/>
  <c r="F26" i="3"/>
  <c r="E26" i="3"/>
  <c r="I25" i="3"/>
  <c r="I26" i="3" s="1"/>
  <c r="I21" i="3"/>
  <c r="I22" i="3"/>
  <c r="I20" i="3"/>
  <c r="I24" i="3" l="1"/>
  <c r="H18" i="3"/>
  <c r="G18" i="3"/>
  <c r="F18" i="3"/>
  <c r="E18" i="3"/>
  <c r="E14" i="3"/>
  <c r="F14" i="3"/>
  <c r="G14" i="3"/>
  <c r="H14" i="3"/>
  <c r="I15" i="3"/>
  <c r="I16" i="3"/>
  <c r="I17" i="3"/>
  <c r="I18" i="3" l="1"/>
  <c r="I19" i="9"/>
  <c r="G19" i="9"/>
  <c r="F19" i="9"/>
  <c r="I14" i="8"/>
  <c r="I15" i="8"/>
  <c r="I16" i="8"/>
  <c r="I17" i="8"/>
  <c r="I18" i="8"/>
  <c r="H19" i="8"/>
  <c r="G19" i="8"/>
  <c r="F19" i="8"/>
  <c r="E19" i="8"/>
  <c r="I20" i="7"/>
  <c r="J19" i="9" l="1"/>
  <c r="H19" i="9"/>
  <c r="I19" i="8"/>
  <c r="I19" i="1" l="1"/>
  <c r="I21" i="1" s="1"/>
  <c r="I20" i="1"/>
  <c r="I13" i="3"/>
  <c r="I14" i="3" s="1"/>
</calcChain>
</file>

<file path=xl/sharedStrings.xml><?xml version="1.0" encoding="utf-8"?>
<sst xmlns="http://schemas.openxmlformats.org/spreadsheetml/2006/main" count="1113" uniqueCount="240">
  <si>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</si>
  <si>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</si>
  <si>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</si>
  <si>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</si>
  <si>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</si>
  <si>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</si>
  <si>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</si>
  <si>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</si>
  <si>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</si>
  <si>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</si>
  <si>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TOTAL AÑO 2022</t>
  </si>
  <si>
    <t>Antioquia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</si>
  <si>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corresponde al volumen de explotación de minerales asociados sobre los cuales los titulares mineros pagan Regalías. </t>
    </r>
  </si>
  <si>
    <t>CÓDIGO DANE MUNICIPIO</t>
  </si>
  <si>
    <t>Paz de Rio</t>
  </si>
  <si>
    <t>Buenos Aires</t>
  </si>
  <si>
    <t>Cauca</t>
  </si>
  <si>
    <t>Puerto Libertador</t>
  </si>
  <si>
    <t>Cundinamarca</t>
  </si>
  <si>
    <t>Santander</t>
  </si>
  <si>
    <t>TOTALES</t>
  </si>
  <si>
    <t xml:space="preserve">Notas: </t>
  </si>
  <si>
    <t xml:space="preserve">* La información presentada aquí no corresponde a la producción total de minerales explotados a la fecha de corte. </t>
  </si>
  <si>
    <t>San Jose de Ure</t>
  </si>
  <si>
    <t>Abriaqui</t>
  </si>
  <si>
    <t>Amalfi</t>
  </si>
  <si>
    <t>Andes</t>
  </si>
  <si>
    <t>Anori</t>
  </si>
  <si>
    <t>Anza</t>
  </si>
  <si>
    <t>Barbosa - Antioquia</t>
  </si>
  <si>
    <t>Bello</t>
  </si>
  <si>
    <t>Briceño - Antioquia</t>
  </si>
  <si>
    <t>Buritica</t>
  </si>
  <si>
    <t>Caceres</t>
  </si>
  <si>
    <t>Cañasgordas</t>
  </si>
  <si>
    <t>Caracoli</t>
  </si>
  <si>
    <t>Caucasia</t>
  </si>
  <si>
    <t>Cisneros</t>
  </si>
  <si>
    <t>Dabeiba</t>
  </si>
  <si>
    <t>Don Matias</t>
  </si>
  <si>
    <t>El Bagre</t>
  </si>
  <si>
    <t>Frontino</t>
  </si>
  <si>
    <t>Girardota</t>
  </si>
  <si>
    <t>Gomez Plata</t>
  </si>
  <si>
    <t>Mutata</t>
  </si>
  <si>
    <t>Nechi</t>
  </si>
  <si>
    <t>Puerto Berrio</t>
  </si>
  <si>
    <t>Puerto Nare</t>
  </si>
  <si>
    <t>Remedios</t>
  </si>
  <si>
    <t>San Rafael</t>
  </si>
  <si>
    <t>San Roque</t>
  </si>
  <si>
    <t>Santa Rosa de Osos</t>
  </si>
  <si>
    <t>Santafe de Antioquia</t>
  </si>
  <si>
    <t>Santo Domingo</t>
  </si>
  <si>
    <t>Segovia</t>
  </si>
  <si>
    <t>Taraza</t>
  </si>
  <si>
    <t>Vegachi</t>
  </si>
  <si>
    <t>Yali</t>
  </si>
  <si>
    <t>Yolombo</t>
  </si>
  <si>
    <t>Zaragoza</t>
  </si>
  <si>
    <t>Achi</t>
  </si>
  <si>
    <t>Arenal</t>
  </si>
  <si>
    <t>Barranco de Loba</t>
  </si>
  <si>
    <t>Cordoba - Bolivar</t>
  </si>
  <si>
    <t>Hatillo de Loba</t>
  </si>
  <si>
    <t>Magangue</t>
  </si>
  <si>
    <t>Margarita</t>
  </si>
  <si>
    <t>Montecristo</t>
  </si>
  <si>
    <t>Morales - Bolivar</t>
  </si>
  <si>
    <t>Norosi</t>
  </si>
  <si>
    <t>Rio Viejo</t>
  </si>
  <si>
    <t>San Jacinto del Cauca</t>
  </si>
  <si>
    <t>San Martin de Loba</t>
  </si>
  <si>
    <t>Santa Rosa del Sur</t>
  </si>
  <si>
    <t>Simiti</t>
  </si>
  <si>
    <t>Caldas</t>
  </si>
  <si>
    <t>Chinchina</t>
  </si>
  <si>
    <t>La Dorada</t>
  </si>
  <si>
    <t>Manizales</t>
  </si>
  <si>
    <t>Marmato</t>
  </si>
  <si>
    <t>Palestina - Caldas</t>
  </si>
  <si>
    <t>Riosucio - Caldas</t>
  </si>
  <si>
    <t>Supia</t>
  </si>
  <si>
    <t>Victoria</t>
  </si>
  <si>
    <t>Atrato</t>
  </si>
  <si>
    <t>Bagado</t>
  </si>
  <si>
    <t>Certegui</t>
  </si>
  <si>
    <t>Condoto</t>
  </si>
  <si>
    <t>El Canton del San Pablo</t>
  </si>
  <si>
    <t>Istmina</t>
  </si>
  <si>
    <t>Lloro</t>
  </si>
  <si>
    <t>Medio Atrato</t>
  </si>
  <si>
    <t>Medio San Juan</t>
  </si>
  <si>
    <t>Novita</t>
  </si>
  <si>
    <t>Quibdo</t>
  </si>
  <si>
    <t>Rio Iro</t>
  </si>
  <si>
    <t>Rio Quito</t>
  </si>
  <si>
    <t>Sipi</t>
  </si>
  <si>
    <t>Tado</t>
  </si>
  <si>
    <t>Union Panamericana</t>
  </si>
  <si>
    <t>Ayapel</t>
  </si>
  <si>
    <t>Inirida</t>
  </si>
  <si>
    <t>Huila</t>
  </si>
  <si>
    <t>Campoalegre</t>
  </si>
  <si>
    <t>Iquira</t>
  </si>
  <si>
    <t>Neiva</t>
  </si>
  <si>
    <t>Palermo</t>
  </si>
  <si>
    <t>Rivera</t>
  </si>
  <si>
    <t>Nariño</t>
  </si>
  <si>
    <t>Barbacoas</t>
  </si>
  <si>
    <t>Roberto Payan</t>
  </si>
  <si>
    <t>Santa Barbara - Nariño</t>
  </si>
  <si>
    <t>Risaralda</t>
  </si>
  <si>
    <t>Quinchia</t>
  </si>
  <si>
    <t>Sucre</t>
  </si>
  <si>
    <t>Sucre - Sucre</t>
  </si>
  <si>
    <t>Tolima</t>
  </si>
  <si>
    <t>Anzoategui</t>
  </si>
  <si>
    <t>Ataco</t>
  </si>
  <si>
    <t>Chaparral</t>
  </si>
  <si>
    <t>Coyaima</t>
  </si>
  <si>
    <t>Falan</t>
  </si>
  <si>
    <t>Lerida</t>
  </si>
  <si>
    <t>Libano</t>
  </si>
  <si>
    <t>Mariquita</t>
  </si>
  <si>
    <t>Ortega</t>
  </si>
  <si>
    <t>El Tambo - Cauca</t>
  </si>
  <si>
    <t>Guapi</t>
  </si>
  <si>
    <t>La Sierra</t>
  </si>
  <si>
    <t>Rosas</t>
  </si>
  <si>
    <t>Timbiqui</t>
  </si>
  <si>
    <t>Rionegro - Santander</t>
  </si>
  <si>
    <t>Vetas</t>
  </si>
  <si>
    <t>Maripi</t>
  </si>
  <si>
    <t>San Pablo de Borbur</t>
  </si>
  <si>
    <t>Gachala</t>
  </si>
  <si>
    <t>Ubala</t>
  </si>
  <si>
    <t>Sesquile</t>
  </si>
  <si>
    <t>MINERAL</t>
  </si>
  <si>
    <t>CLASIFICACIÓN MINERAL</t>
  </si>
  <si>
    <t>Níquel</t>
  </si>
  <si>
    <t>Niquel</t>
  </si>
  <si>
    <t>UNIDAD DE MEDIDA</t>
  </si>
  <si>
    <t>Libras (lb)</t>
  </si>
  <si>
    <t>Metales preciosos</t>
  </si>
  <si>
    <t>Oro</t>
  </si>
  <si>
    <t>Plata</t>
  </si>
  <si>
    <t>Platino</t>
  </si>
  <si>
    <t>SUBTOTAL NÍQUEL</t>
  </si>
  <si>
    <t>SUBTOTAL METALES PRECIOSOS</t>
  </si>
  <si>
    <t>Esmeraldas</t>
  </si>
  <si>
    <t>En bruto</t>
  </si>
  <si>
    <t>Engastadas</t>
  </si>
  <si>
    <t>Talladas</t>
  </si>
  <si>
    <t>Hierro</t>
  </si>
  <si>
    <t>Gramos (g)</t>
  </si>
  <si>
    <t>Quilates (ct)</t>
  </si>
  <si>
    <t>Toneladas (tn)</t>
  </si>
  <si>
    <t>Sal</t>
  </si>
  <si>
    <t>Azufre</t>
  </si>
  <si>
    <t>Roca Fosfórica</t>
  </si>
  <si>
    <t>Azufre - Roca - Yeso</t>
  </si>
  <si>
    <t>Yeso</t>
  </si>
  <si>
    <t>CLASIFICACÓN MINERAL</t>
  </si>
  <si>
    <t xml:space="preserve">* ND - No se tiene información de explotación de mineral asociados a pagos de Regalías a esa fecha. </t>
  </si>
  <si>
    <t xml:space="preserve">* La información presentada aquí es preliminar y es dinámica ya que corresponde al volumen de explotación de minerales asociados sobre los cuales los titulares mineros pagan Regalías. </t>
  </si>
  <si>
    <t>Belmira</t>
  </si>
  <si>
    <t>Pensilvania</t>
  </si>
  <si>
    <t>Lopez</t>
  </si>
  <si>
    <t>Venadillo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</si>
  <si>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</si>
  <si>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TOTAL AÑO 2023</t>
  </si>
  <si>
    <t>Cordoba</t>
  </si>
  <si>
    <t>Montelibano</t>
  </si>
  <si>
    <t>Planeta Rica</t>
  </si>
  <si>
    <t>FECHA DE ACTUALIZACIÓN: 27 DE DICIEMBRE DE 2023</t>
  </si>
  <si>
    <t>VOLÚMENES DE EXPLOTACIÓN DE NÍQUEL ASOCIADOS A PAGOS DE REGALÍAS AÑO 2023 (Corte (27/12/2023) - Libras</t>
  </si>
  <si>
    <t>Argelia - Antioquia</t>
  </si>
  <si>
    <t>Carolina</t>
  </si>
  <si>
    <t>Ebejico</t>
  </si>
  <si>
    <t>Fredonia</t>
  </si>
  <si>
    <t>La Pintada</t>
  </si>
  <si>
    <t>Maceo</t>
  </si>
  <si>
    <t>Medellin</t>
  </si>
  <si>
    <t>Venecia - Antioquia</t>
  </si>
  <si>
    <t>Bolivar</t>
  </si>
  <si>
    <t>Altos del Rosario</t>
  </si>
  <si>
    <t>El Carmen de Bolivar</t>
  </si>
  <si>
    <t>Tiquisio</t>
  </si>
  <si>
    <t>Anserma</t>
  </si>
  <si>
    <t>Popayan</t>
  </si>
  <si>
    <t>Santa Rosa - Cauca</t>
  </si>
  <si>
    <t>Suarez - Cauca</t>
  </si>
  <si>
    <t>Choco</t>
  </si>
  <si>
    <t>Acandi</t>
  </si>
  <si>
    <t>Nuqui</t>
  </si>
  <si>
    <t>Guainia</t>
  </si>
  <si>
    <t>Garzon</t>
  </si>
  <si>
    <t>Meta</t>
  </si>
  <si>
    <t>Cubarral</t>
  </si>
  <si>
    <t>Mistrato</t>
  </si>
  <si>
    <t>California</t>
  </si>
  <si>
    <t>Ibague</t>
  </si>
  <si>
    <t>Valle del Cauca</t>
  </si>
  <si>
    <t>Jamundi</t>
  </si>
  <si>
    <t>Vichada</t>
  </si>
  <si>
    <t>Puerto Carreño</t>
  </si>
  <si>
    <t>ORO</t>
  </si>
  <si>
    <t>PLATA</t>
  </si>
  <si>
    <t>PLATINO</t>
  </si>
  <si>
    <t>VOLÚMENES DE EXPLOTACIÓN DE METALES PRECIOSOS ASOCIADOS A PAGOS DE REGALÍAS AÑO 2023 (Corte 27/12/2023) - Gramos</t>
  </si>
  <si>
    <t>Boyaca</t>
  </si>
  <si>
    <t>Muzo</t>
  </si>
  <si>
    <t>Quipama</t>
  </si>
  <si>
    <t>Pauna</t>
  </si>
  <si>
    <t>ESMERALDAS</t>
  </si>
  <si>
    <t>ESMERALDAS EN BRUTO</t>
  </si>
  <si>
    <t>ESMERALDAS SEMIPRECIOSA</t>
  </si>
  <si>
    <t>ESMERALDAS TALLADAS</t>
  </si>
  <si>
    <t>Guayata</t>
  </si>
  <si>
    <t>Paez-Boyacá</t>
  </si>
  <si>
    <t>Cesar</t>
  </si>
  <si>
    <t>Valledupar</t>
  </si>
  <si>
    <t>La Guajira</t>
  </si>
  <si>
    <t>Dibulla</t>
  </si>
  <si>
    <t>VOLÚMENES DE EXPLOTACIÓN DE ESMERALDAS ASOCIADOS A PAGOS DE REGALÍAS AÑO 2023 (Corte 27/12/2023) - Quilates</t>
  </si>
  <si>
    <t>VOLÚMENES DE EXPLOTACIÓN DE HIERRO ASOCIADOS A PAGOS DE REGALÍAS AÑO 2023 (Corte 27/12/2023) - Toneladas</t>
  </si>
  <si>
    <t>VOLÚMENES DE EXPLOTACIÓN DE SAL ASOCIADOS A PAGOS DE REGALÍAS AÑO 2023 (Corte 27/12/2023) - Toneladas</t>
  </si>
  <si>
    <t>Uribia</t>
  </si>
  <si>
    <t>Los Santos</t>
  </si>
  <si>
    <t>Villanueva - Santander</t>
  </si>
  <si>
    <t>Zapatoca</t>
  </si>
  <si>
    <t>YESO</t>
  </si>
  <si>
    <t>VOLÚMENES DE EXPLOTACIÓN DE AZUFRE, ROCA FOSFÓRICA Y YESO ASOCIADOS A PAGOS DE REGALÍAS AÑO 2023 (Corte 27/12/2023) - Toneladas</t>
  </si>
  <si>
    <t>Semipreciosas</t>
  </si>
  <si>
    <t>SUBTOTAL ESMERALDAS</t>
  </si>
  <si>
    <t>SUBTOTAL HIERRO</t>
  </si>
  <si>
    <t>SUBTOTAL SAL</t>
  </si>
  <si>
    <t>SUBTOTAL</t>
  </si>
  <si>
    <t>VOLÚMENES DE EXPLOTACIÓN DE MINERALES ASOCIADOS A PAGOS DE REGALÍAS AÑO 2023 (Corte 27/12/2023)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</si>
</sst>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indent="1"/>
    </xf>
    <xf numFmtId="41" fontId="2" fillId="2" borderId="0" xfId="0" applyNumberFormat="1" applyFont="1" applyFill="1" applyAlignment="1">
      <alignment vertical="center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left" indent="1"/>
    </xf>
    <xf numFmtId="41" fontId="2" fillId="0" borderId="1" xfId="0" applyNumberFormat="1" applyFont="1" applyBorder="1" applyAlignment="1">
      <alignment vertical="center"/>
    </xf>
    <xf numFmtId="41" fontId="3" fillId="0" borderId="3" xfId="0" applyNumberFormat="1" applyFont="1" applyBorder="1" applyAlignment="1">
      <alignment vertical="center"/>
    </xf>
    <xf numFmtId="41" fontId="3" fillId="3" borderId="6" xfId="0" applyNumberFormat="1" applyFont="1" applyFill="1" applyBorder="1" applyAlignment="1">
      <alignment vertical="center"/>
    </xf>
    <xf numFmtId="41" fontId="3" fillId="3" borderId="5" xfId="0" applyNumberFormat="1" applyFont="1" applyFill="1" applyBorder="1" applyAlignment="1">
      <alignment vertical="center"/>
    </xf>
    <xf numFmtId="41" fontId="3" fillId="3" borderId="16" xfId="0" applyNumberFormat="1" applyFont="1" applyFill="1" applyBorder="1" applyAlignment="1">
      <alignment vertical="center"/>
    </xf>
    <xf numFmtId="1" fontId="6" fillId="0" borderId="0" xfId="0" applyNumberFormat="1" applyFont="1" applyAlignment="1">
      <alignment horizontal="left"/>
    </xf>
    <xf numFmtId="41" fontId="2" fillId="0" borderId="0" xfId="0" applyNumberFormat="1" applyFont="1"/>
    <xf numFmtId="41" fontId="3" fillId="0" borderId="0" xfId="0" applyNumberFormat="1" applyFont="1" applyAlignment="1">
      <alignment horizontal="center" vertical="center"/>
    </xf>
    <xf numFmtId="41" fontId="3" fillId="3" borderId="1" xfId="0" applyNumberFormat="1" applyFont="1" applyFill="1" applyBorder="1" applyAlignment="1">
      <alignment vertical="center"/>
    </xf>
    <xf numFmtId="41" fontId="3" fillId="3" borderId="14" xfId="0" applyNumberFormat="1" applyFont="1" applyFill="1" applyBorder="1" applyAlignment="1">
      <alignment vertical="center"/>
    </xf>
    <xf numFmtId="41" fontId="3" fillId="3" borderId="15" xfId="0" applyNumberFormat="1" applyFont="1" applyFill="1" applyBorder="1" applyAlignment="1">
      <alignment vertical="center"/>
    </xf>
    <xf numFmtId="41" fontId="3" fillId="3" borderId="17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indent="1"/>
    </xf>
    <xf numFmtId="41" fontId="2" fillId="2" borderId="11" xfId="0" applyNumberFormat="1" applyFont="1" applyFill="1" applyBorder="1" applyAlignment="1">
      <alignment vertical="center"/>
    </xf>
    <xf numFmtId="1" fontId="2" fillId="2" borderId="12" xfId="0" applyNumberFormat="1" applyFont="1" applyFill="1" applyBorder="1" applyAlignment="1">
      <alignment horizontal="left" vertical="center" indent="1"/>
    </xf>
    <xf numFmtId="41" fontId="3" fillId="2" borderId="13" xfId="0" applyNumberFormat="1" applyFont="1" applyFill="1" applyBorder="1" applyAlignment="1">
      <alignment vertical="center"/>
    </xf>
    <xf numFmtId="1" fontId="2" fillId="0" borderId="1" xfId="0" applyNumberFormat="1" applyFont="1" applyBorder="1"/>
    <xf numFmtId="41" fontId="2" fillId="0" borderId="11" xfId="0" applyNumberFormat="1" applyFont="1" applyBorder="1"/>
    <xf numFmtId="41" fontId="2" fillId="2" borderId="18" xfId="0" applyNumberFormat="1" applyFont="1" applyFill="1" applyBorder="1" applyAlignment="1">
      <alignment vertical="center"/>
    </xf>
    <xf numFmtId="0" fontId="11" fillId="0" borderId="13" xfId="0" applyFont="1" applyBorder="1" applyAlignment="1">
      <alignment horizontal="left" indent="1"/>
    </xf>
    <xf numFmtId="41" fontId="2" fillId="2" borderId="12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left" indent="1"/>
    </xf>
    <xf numFmtId="0" fontId="2" fillId="2" borderId="12" xfId="0" applyFont="1" applyFill="1" applyBorder="1" applyAlignment="1">
      <alignment horizontal="left" vertical="center" indent="1"/>
    </xf>
    <xf numFmtId="0" fontId="2" fillId="2" borderId="11" xfId="0" applyFont="1" applyFill="1" applyBorder="1" applyAlignment="1">
      <alignment horizontal="left" vertical="center"/>
    </xf>
    <xf numFmtId="1" fontId="2" fillId="2" borderId="12" xfId="0" applyNumberFormat="1" applyFont="1" applyFill="1" applyBorder="1" applyAlignment="1">
      <alignment horizontal="left" vertical="center"/>
    </xf>
    <xf numFmtId="41" fontId="3" fillId="3" borderId="3" xfId="0" applyNumberFormat="1" applyFont="1" applyFill="1" applyBorder="1" applyAlignment="1">
      <alignment vertical="center"/>
    </xf>
    <xf numFmtId="41" fontId="2" fillId="0" borderId="3" xfId="0" applyNumberFormat="1" applyFont="1" applyBorder="1" applyAlignment="1">
      <alignment vertical="center"/>
    </xf>
    <xf numFmtId="1" fontId="2" fillId="2" borderId="18" xfId="0" applyNumberFormat="1" applyFont="1" applyFill="1" applyBorder="1" applyAlignment="1">
      <alignment horizontal="left" vertical="center" indent="1"/>
    </xf>
    <xf numFmtId="41" fontId="3" fillId="3" borderId="19" xfId="0" applyNumberFormat="1" applyFont="1" applyFill="1" applyBorder="1" applyAlignment="1">
      <alignment vertical="center"/>
    </xf>
    <xf numFmtId="41" fontId="2" fillId="0" borderId="1" xfId="0" applyNumberFormat="1" applyFont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1" fontId="10" fillId="4" borderId="14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1" fontId="10" fillId="4" borderId="17" xfId="0" applyNumberFormat="1" applyFont="1" applyFill="1" applyBorder="1" applyAlignment="1">
      <alignment horizontal="center" vertical="center"/>
    </xf>
    <xf numFmtId="41" fontId="10" fillId="4" borderId="15" xfId="0" applyNumberFormat="1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 wrapText="1"/>
    </xf>
    <xf numFmtId="1" fontId="10" fillId="4" borderId="17" xfId="0" applyNumberFormat="1" applyFont="1" applyFill="1" applyBorder="1" applyAlignment="1">
      <alignment horizontal="center" vertical="center" wrapText="1"/>
    </xf>
    <xf numFmtId="41" fontId="10" fillId="4" borderId="1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indent="1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/>
    </xf>
    <xf numFmtId="1" fontId="3" fillId="0" borderId="2" xfId="0" applyNumberFormat="1" applyFont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indent="1"/>
    </xf>
    <xf numFmtId="1" fontId="3" fillId="0" borderId="4" xfId="0" applyNumberFormat="1" applyFont="1" applyBorder="1" applyAlignment="1">
      <alignment horizontal="left" vertical="center" indent="1"/>
    </xf>
    <xf numFmtId="1" fontId="3" fillId="3" borderId="14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3" fillId="3" borderId="17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41" fontId="2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indent="1"/>
    </xf>
    <xf numFmtId="41" fontId="2" fillId="0" borderId="8" xfId="0" applyNumberFormat="1" applyFont="1" applyBorder="1" applyAlignment="1">
      <alignment horizontal="right" vertical="center"/>
    </xf>
    <xf numFmtId="41" fontId="2" fillId="0" borderId="8" xfId="0" applyNumberFormat="1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0" fontId="10" fillId="4" borderId="14" xfId="0" applyFont="1" applyFill="1" applyBorder="1" applyAlignment="1">
      <alignment horizontal="center" vertical="center"/>
    </xf>
    <xf numFmtId="41" fontId="10" fillId="4" borderId="16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9ED0AD"/>
      <color rgb="FF5CD19F"/>
      <color rgb="FF4BACC6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1477433</xdr:colOff>
      <xdr:row>6</xdr:row>
      <xdr:rowOff>77177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8AD997-0677-4B4F-9289-1D0611531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199292"/>
          <a:ext cx="2891692" cy="792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1874016</xdr:colOff>
      <xdr:row>6</xdr:row>
      <xdr:rowOff>22748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11D32E-FE68-5101-A5C1-B29C2A5C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718" y="297265"/>
          <a:ext cx="2893507" cy="777769"/>
        </a:xfrm>
        <a:prstGeom prst="rect">
          <a:avLst/>
        </a:prstGeom>
      </xdr:spPr>
    </xdr:pic>
    <xdr:clientData/>
  </xdr:twoCellAnchor>
  <xdr:twoCellAnchor editAs="oneCell">
    <xdr:from>
      <xdr:col>1</xdr:col>
      <xdr:colOff>163984</xdr:colOff>
      <xdr:row>2</xdr:row>
      <xdr:rowOff>66290</xdr:rowOff>
    </xdr:from>
    <xdr:to>
      <xdr:col>2</xdr:col>
      <xdr:colOff>1778000</xdr:colOff>
      <xdr:row>6</xdr:row>
      <xdr:rowOff>23343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0496B0-5394-BE4F-95E5-F825DBD3F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753" y="320290"/>
          <a:ext cx="2747247" cy="7776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302147</xdr:colOff>
      <xdr:row>2</xdr:row>
      <xdr:rowOff>170265</xdr:rowOff>
    </xdr:from>
    <xdr:to>
      <xdr:col>3</xdr:col>
      <xdr:colOff>133000</xdr:colOff>
      <xdr:row>6</xdr:row>
      <xdr:rowOff>149748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B76021-0769-8448-A751-080245083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847" y="729065"/>
          <a:ext cx="2893507" cy="792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140954</xdr:colOff>
      <xdr:row>4</xdr:row>
      <xdr:rowOff>23726</xdr:rowOff>
    </xdr:from>
    <xdr:to>
      <xdr:col>2</xdr:col>
      <xdr:colOff>885230</xdr:colOff>
      <xdr:row>8</xdr:row>
      <xdr:rowOff>3209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34DDDA-9BCB-DB42-AD83-F10EB73C5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654" y="582526"/>
          <a:ext cx="2893507" cy="7922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1871225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6FB5B-3411-2847-AEB9-18F4D4275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1871225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2EB6F1-C1A0-1143-BA67-FD7566CF4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1041538</xdr:colOff>
      <xdr:row>6</xdr:row>
      <xdr:rowOff>22749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CB5FE-7038-0D49-9F10-59C991B37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602065"/>
          <a:ext cx="2893507" cy="792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AA48-1EA8-A749-B22E-9DFEA107AD5A}">
  <sheetPr>
    <pageSetUpPr fitToPage="1"/>
  </sheetPr>
  <dimension ref="B1:I38"/>
  <sheetViews>
    <sheetView showGridLines="0" tabSelected="1" zoomScale="140" zoomScaleNormal="140" workbookViewId="0">
      <selection activeCell="E18" sqref="E18"/>
    </sheetView>
  </sheetViews>
  <sheetFormatPr baseColWidth="10" defaultRowHeight="15" x14ac:dyDescent="0.2"/>
  <cols>
    <col min="1" max="1" width="1.83203125" style="1" customWidth="1"/>
    <col min="2" max="2" width="20.83203125" style="3" customWidth="1"/>
    <col min="3" max="3" width="20.83203125" style="1" customWidth="1"/>
    <col min="4" max="4" width="19.83203125" style="1" customWidth="1"/>
    <col min="5" max="9" width="17.83203125" style="4" customWidth="1"/>
    <col min="10" max="16384" width="10.83203125" style="1"/>
  </cols>
  <sheetData>
    <row r="1" spans="2:9" ht="8" customHeight="1" x14ac:dyDescent="0.2"/>
    <row r="2" spans="2:9" ht="16" customHeight="1" x14ac:dyDescent="0.2">
      <c r="B2" s="65"/>
      <c r="C2" s="65"/>
      <c r="D2" s="65"/>
      <c r="E2" s="65"/>
      <c r="F2" s="65"/>
      <c r="G2" s="65"/>
      <c r="H2" s="65"/>
      <c r="I2" s="65"/>
    </row>
    <row r="3" spans="2:9" ht="16" customHeight="1" x14ac:dyDescent="0.2">
      <c r="B3" s="66" t="s">
        <v>0</v>
      </c>
      <c r="C3" s="66"/>
      <c r="D3" s="66"/>
      <c r="E3" s="66"/>
      <c r="F3" s="66"/>
      <c r="G3" s="66"/>
      <c r="H3" s="66"/>
      <c r="I3" s="66"/>
    </row>
    <row r="4" spans="2:9" ht="16" customHeight="1" x14ac:dyDescent="0.2">
      <c r="B4" s="66" t="s">
        <v>1</v>
      </c>
      <c r="C4" s="66"/>
      <c r="D4" s="66"/>
      <c r="E4" s="66"/>
      <c r="F4" s="66"/>
      <c r="G4" s="66"/>
      <c r="H4" s="66"/>
      <c r="I4" s="66"/>
    </row>
    <row r="5" spans="2:9" ht="16" customHeight="1" x14ac:dyDescent="0.2">
      <c r="B5" s="66" t="s">
        <v>2</v>
      </c>
      <c r="C5" s="66"/>
      <c r="D5" s="66"/>
      <c r="E5" s="66"/>
      <c r="F5" s="66"/>
      <c r="G5" s="66"/>
      <c r="H5" s="66"/>
      <c r="I5" s="66"/>
    </row>
    <row r="6" spans="2:9" ht="16" customHeight="1" x14ac:dyDescent="0.2">
      <c r="B6" s="66" t="s">
        <v>3</v>
      </c>
      <c r="C6" s="66"/>
      <c r="D6" s="66"/>
      <c r="E6" s="66"/>
      <c r="F6" s="66"/>
      <c r="G6" s="66"/>
      <c r="H6" s="66"/>
      <c r="I6" s="66"/>
    </row>
    <row r="7" spans="2:9" x14ac:dyDescent="0.2">
      <c r="B7" s="67" t="s">
        <v>175</v>
      </c>
      <c r="C7" s="67"/>
      <c r="D7" s="67"/>
      <c r="E7" s="67"/>
      <c r="F7" s="67"/>
      <c r="G7" s="67"/>
      <c r="H7" s="67"/>
      <c r="I7" s="67"/>
    </row>
    <row r="8" spans="2:9" x14ac:dyDescent="0.2">
      <c r="B8" s="68"/>
      <c r="C8" s="69"/>
      <c r="D8" s="69"/>
      <c r="E8" s="70"/>
      <c r="F8" s="70"/>
      <c r="G8" s="70"/>
      <c r="H8" s="70"/>
      <c r="I8" s="70"/>
    </row>
    <row r="9" spans="2:9" ht="31" customHeight="1" x14ac:dyDescent="0.2">
      <c r="B9" s="71" t="s">
        <v>170</v>
      </c>
      <c r="C9" s="72"/>
      <c r="D9" s="72"/>
      <c r="E9" s="72"/>
      <c r="F9" s="72"/>
      <c r="G9" s="72"/>
      <c r="H9" s="72"/>
      <c r="I9" s="72"/>
    </row>
    <row r="10" spans="2:9" x14ac:dyDescent="0.2">
      <c r="B10" s="68"/>
      <c r="C10" s="69"/>
      <c r="D10" s="69"/>
      <c r="E10" s="70"/>
      <c r="F10" s="70"/>
      <c r="G10" s="70"/>
      <c r="H10" s="70"/>
      <c r="I10" s="70"/>
    </row>
    <row r="11" spans="2:9" ht="27" customHeight="1" thickBot="1" x14ac:dyDescent="0.25">
      <c r="B11" s="73" t="s">
        <v>239</v>
      </c>
      <c r="C11" s="73"/>
      <c r="D11" s="73"/>
      <c r="E11" s="73"/>
      <c r="F11" s="73"/>
      <c r="G11" s="73"/>
      <c r="H11" s="73"/>
      <c r="I11" s="73"/>
    </row>
    <row r="12" spans="2:9" s="2" customFormat="1" ht="27" customHeight="1" thickBot="1" x14ac:dyDescent="0.25">
      <c r="B12" s="79" t="s">
        <v>139</v>
      </c>
      <c r="C12" s="42" t="s">
        <v>138</v>
      </c>
      <c r="D12" s="42" t="s">
        <v>142</v>
      </c>
      <c r="E12" s="45" t="s">
        <v>6</v>
      </c>
      <c r="F12" s="45" t="s">
        <v>7</v>
      </c>
      <c r="G12" s="45" t="s">
        <v>8</v>
      </c>
      <c r="H12" s="45" t="s">
        <v>9</v>
      </c>
      <c r="I12" s="80" t="s">
        <v>10</v>
      </c>
    </row>
    <row r="13" spans="2:9" x14ac:dyDescent="0.2">
      <c r="B13" s="74" t="s">
        <v>140</v>
      </c>
      <c r="C13" s="75" t="s">
        <v>141</v>
      </c>
      <c r="D13" s="75" t="s">
        <v>143</v>
      </c>
      <c r="E13" s="76">
        <v>22416984</v>
      </c>
      <c r="F13" s="77">
        <v>22547039</v>
      </c>
      <c r="G13" s="77">
        <v>18283893</v>
      </c>
      <c r="H13" s="77">
        <v>0</v>
      </c>
      <c r="I13" s="78">
        <f>+SUM(E13:H13)</f>
        <v>63247916</v>
      </c>
    </row>
    <row r="14" spans="2:9" x14ac:dyDescent="0.2">
      <c r="B14" s="50"/>
      <c r="C14" s="49" t="s">
        <v>148</v>
      </c>
      <c r="D14" s="49"/>
      <c r="E14" s="40">
        <f>+E13</f>
        <v>22416984</v>
      </c>
      <c r="F14" s="18">
        <f>+F13</f>
        <v>22547039</v>
      </c>
      <c r="G14" s="18">
        <f>+G13</f>
        <v>18283893</v>
      </c>
      <c r="H14" s="18">
        <f>+H13</f>
        <v>0</v>
      </c>
      <c r="I14" s="35">
        <f>+I13</f>
        <v>63247916</v>
      </c>
    </row>
    <row r="15" spans="2:9" x14ac:dyDescent="0.2">
      <c r="B15" s="50" t="s">
        <v>144</v>
      </c>
      <c r="C15" s="9" t="s">
        <v>145</v>
      </c>
      <c r="D15" s="9" t="s">
        <v>155</v>
      </c>
      <c r="E15" s="10">
        <v>14201513.91</v>
      </c>
      <c r="F15" s="10">
        <v>14851104.499999996</v>
      </c>
      <c r="G15" s="10">
        <v>15619811.850000003</v>
      </c>
      <c r="H15" s="10">
        <v>11374435.509999996</v>
      </c>
      <c r="I15" s="11">
        <f t="shared" ref="I15:I17" si="0">+SUM(E15:H15)</f>
        <v>56046865.769999996</v>
      </c>
    </row>
    <row r="16" spans="2:9" x14ac:dyDescent="0.2">
      <c r="B16" s="50"/>
      <c r="C16" s="9" t="s">
        <v>146</v>
      </c>
      <c r="D16" s="9" t="s">
        <v>155</v>
      </c>
      <c r="E16" s="10">
        <v>12621638.90564792</v>
      </c>
      <c r="F16" s="10">
        <v>12728734.502540406</v>
      </c>
      <c r="G16" s="10">
        <v>11141282.166647725</v>
      </c>
      <c r="H16" s="10">
        <v>10962938.492175201</v>
      </c>
      <c r="I16" s="11">
        <f t="shared" si="0"/>
        <v>47454594.067011252</v>
      </c>
    </row>
    <row r="17" spans="2:9" x14ac:dyDescent="0.2">
      <c r="B17" s="50"/>
      <c r="C17" s="9" t="s">
        <v>147</v>
      </c>
      <c r="D17" s="9" t="s">
        <v>155</v>
      </c>
      <c r="E17" s="10">
        <v>175024.30970000001</v>
      </c>
      <c r="F17" s="10">
        <v>179289.27679999985</v>
      </c>
      <c r="G17" s="10">
        <v>223891.12772155728</v>
      </c>
      <c r="H17" s="10">
        <v>191786.18345600009</v>
      </c>
      <c r="I17" s="11">
        <f t="shared" si="0"/>
        <v>769990.89767755719</v>
      </c>
    </row>
    <row r="18" spans="2:9" x14ac:dyDescent="0.2">
      <c r="B18" s="50"/>
      <c r="C18" s="49" t="s">
        <v>149</v>
      </c>
      <c r="D18" s="49"/>
      <c r="E18" s="18">
        <f>+SUM(E15:E17)</f>
        <v>26998177.125347923</v>
      </c>
      <c r="F18" s="18">
        <f>+SUM(F15:F17)</f>
        <v>27759128.279340401</v>
      </c>
      <c r="G18" s="18">
        <f>+SUM(G15:G17)</f>
        <v>26984985.144369282</v>
      </c>
      <c r="H18" s="18">
        <f>+SUM(H15:H17)</f>
        <v>22529160.185631197</v>
      </c>
      <c r="I18" s="35">
        <f>+SUM(I15:I17)</f>
        <v>104271450.7346888</v>
      </c>
    </row>
    <row r="19" spans="2:9" ht="16" customHeight="1" x14ac:dyDescent="0.2">
      <c r="B19" s="81" t="s">
        <v>150</v>
      </c>
      <c r="C19" s="26" t="s">
        <v>150</v>
      </c>
      <c r="D19" s="9" t="s">
        <v>156</v>
      </c>
      <c r="E19" s="10">
        <v>571843.9</v>
      </c>
      <c r="F19" s="10">
        <v>255648.63999999998</v>
      </c>
      <c r="G19" s="10">
        <v>16839.850000000002</v>
      </c>
      <c r="H19" s="10">
        <v>0</v>
      </c>
      <c r="I19" s="36">
        <f>+SUM(E19:H19)</f>
        <v>844332.39</v>
      </c>
    </row>
    <row r="20" spans="2:9" x14ac:dyDescent="0.2">
      <c r="B20" s="82"/>
      <c r="C20" s="26" t="s">
        <v>151</v>
      </c>
      <c r="D20" s="9" t="s">
        <v>156</v>
      </c>
      <c r="E20" s="10">
        <v>17161.330000000002</v>
      </c>
      <c r="F20" s="10">
        <v>8704.94</v>
      </c>
      <c r="G20" s="10">
        <v>657.37</v>
      </c>
      <c r="H20" s="10">
        <v>5658.27</v>
      </c>
      <c r="I20" s="36">
        <f>+SUM(E20:H20)</f>
        <v>32181.910000000003</v>
      </c>
    </row>
    <row r="21" spans="2:9" x14ac:dyDescent="0.2">
      <c r="B21" s="82"/>
      <c r="C21" s="26" t="s">
        <v>152</v>
      </c>
      <c r="D21" s="9" t="s">
        <v>156</v>
      </c>
      <c r="E21" s="39"/>
      <c r="F21" s="39"/>
      <c r="G21" s="39"/>
      <c r="H21" s="39"/>
      <c r="I21" s="36">
        <f t="shared" ref="I21:I23" si="1">+SUM(E21:H21)</f>
        <v>0</v>
      </c>
    </row>
    <row r="22" spans="2:9" x14ac:dyDescent="0.2">
      <c r="B22" s="82"/>
      <c r="C22" s="26" t="s">
        <v>153</v>
      </c>
      <c r="D22" s="9" t="s">
        <v>156</v>
      </c>
      <c r="E22" s="10">
        <v>38883.300000000003</v>
      </c>
      <c r="F22" s="10">
        <v>29083.11</v>
      </c>
      <c r="G22" s="10">
        <v>8165.03</v>
      </c>
      <c r="H22" s="10">
        <v>10916.36</v>
      </c>
      <c r="I22" s="36">
        <f t="shared" si="1"/>
        <v>87047.8</v>
      </c>
    </row>
    <row r="23" spans="2:9" x14ac:dyDescent="0.2">
      <c r="B23" s="82"/>
      <c r="C23" s="26" t="s">
        <v>234</v>
      </c>
      <c r="D23" s="9" t="s">
        <v>156</v>
      </c>
      <c r="E23" s="10">
        <v>5121.12</v>
      </c>
      <c r="F23" s="10">
        <v>9.0299999999999994</v>
      </c>
      <c r="G23" s="10">
        <v>0</v>
      </c>
      <c r="H23" s="10">
        <v>0</v>
      </c>
      <c r="I23" s="36">
        <f t="shared" si="1"/>
        <v>5130.1499999999996</v>
      </c>
    </row>
    <row r="24" spans="2:9" x14ac:dyDescent="0.2">
      <c r="B24" s="74"/>
      <c r="C24" s="49" t="s">
        <v>235</v>
      </c>
      <c r="D24" s="49"/>
      <c r="E24" s="18">
        <f>+SUM(E19:E23)</f>
        <v>633009.65</v>
      </c>
      <c r="F24" s="18">
        <f t="shared" ref="F24:H24" si="2">+SUM(F19:F23)</f>
        <v>293445.71999999997</v>
      </c>
      <c r="G24" s="18">
        <f t="shared" si="2"/>
        <v>25662.25</v>
      </c>
      <c r="H24" s="18">
        <f t="shared" si="2"/>
        <v>16574.63</v>
      </c>
      <c r="I24" s="18">
        <f>+SUM(I19:I23)</f>
        <v>968692.25000000012</v>
      </c>
    </row>
    <row r="25" spans="2:9" x14ac:dyDescent="0.2">
      <c r="B25" s="50" t="s">
        <v>154</v>
      </c>
      <c r="C25" s="9" t="s">
        <v>154</v>
      </c>
      <c r="D25" s="9" t="s">
        <v>157</v>
      </c>
      <c r="E25" s="10">
        <v>142064.68</v>
      </c>
      <c r="F25" s="10">
        <v>164776.03999999998</v>
      </c>
      <c r="G25" s="10">
        <v>174100.1</v>
      </c>
      <c r="H25" s="10">
        <v>0</v>
      </c>
      <c r="I25" s="11">
        <f>+SUM(E25:H25)</f>
        <v>480940.81999999995</v>
      </c>
    </row>
    <row r="26" spans="2:9" x14ac:dyDescent="0.2">
      <c r="B26" s="50"/>
      <c r="C26" s="49" t="s">
        <v>236</v>
      </c>
      <c r="D26" s="49"/>
      <c r="E26" s="18">
        <f>+E25</f>
        <v>142064.68</v>
      </c>
      <c r="F26" s="18">
        <f>+F25</f>
        <v>164776.03999999998</v>
      </c>
      <c r="G26" s="18">
        <f>+G25</f>
        <v>174100.1</v>
      </c>
      <c r="H26" s="18">
        <f>+H25</f>
        <v>0</v>
      </c>
      <c r="I26" s="35">
        <f>+I25</f>
        <v>480940.81999999995</v>
      </c>
    </row>
    <row r="27" spans="2:9" x14ac:dyDescent="0.2">
      <c r="B27" s="50" t="s">
        <v>158</v>
      </c>
      <c r="C27" s="9" t="s">
        <v>158</v>
      </c>
      <c r="D27" s="9" t="s">
        <v>157</v>
      </c>
      <c r="E27" s="10">
        <v>91834</v>
      </c>
      <c r="F27" s="10">
        <v>93260</v>
      </c>
      <c r="G27" s="10">
        <v>97179</v>
      </c>
      <c r="H27" s="10">
        <v>0</v>
      </c>
      <c r="I27" s="11">
        <f>+SUM(E27:H27)</f>
        <v>282273</v>
      </c>
    </row>
    <row r="28" spans="2:9" x14ac:dyDescent="0.2">
      <c r="B28" s="50"/>
      <c r="C28" s="49" t="s">
        <v>237</v>
      </c>
      <c r="D28" s="49"/>
      <c r="E28" s="18">
        <f>+E27</f>
        <v>91834</v>
      </c>
      <c r="F28" s="18">
        <f>+F27</f>
        <v>93260</v>
      </c>
      <c r="G28" s="18">
        <f>+G27</f>
        <v>97179</v>
      </c>
      <c r="H28" s="18">
        <f>+H27</f>
        <v>0</v>
      </c>
      <c r="I28" s="35">
        <f>+I27</f>
        <v>282273</v>
      </c>
    </row>
    <row r="29" spans="2:9" x14ac:dyDescent="0.2">
      <c r="B29" s="54" t="s">
        <v>161</v>
      </c>
      <c r="C29" s="26" t="s">
        <v>159</v>
      </c>
      <c r="D29" s="9" t="s">
        <v>157</v>
      </c>
      <c r="E29" s="39">
        <v>0</v>
      </c>
      <c r="F29" s="39"/>
      <c r="G29" s="39"/>
      <c r="H29" s="39"/>
      <c r="I29" s="11">
        <f>+SUM(E29:H29)</f>
        <v>0</v>
      </c>
    </row>
    <row r="30" spans="2:9" x14ac:dyDescent="0.2">
      <c r="B30" s="54"/>
      <c r="C30" s="26" t="s">
        <v>160</v>
      </c>
      <c r="D30" s="9" t="s">
        <v>157</v>
      </c>
      <c r="E30" s="39">
        <v>0</v>
      </c>
      <c r="F30" s="10"/>
      <c r="G30" s="10"/>
      <c r="H30" s="10"/>
      <c r="I30" s="11">
        <f t="shared" ref="I30:I31" si="3">+SUM(E30:H30)</f>
        <v>0</v>
      </c>
    </row>
    <row r="31" spans="2:9" x14ac:dyDescent="0.2">
      <c r="B31" s="54"/>
      <c r="C31" s="26" t="s">
        <v>162</v>
      </c>
      <c r="D31" s="9" t="s">
        <v>157</v>
      </c>
      <c r="E31" s="39">
        <v>109422.64</v>
      </c>
      <c r="F31" s="10">
        <v>134821.03999999998</v>
      </c>
      <c r="G31" s="10">
        <v>144618.75</v>
      </c>
      <c r="H31" s="10">
        <v>0</v>
      </c>
      <c r="I31" s="11">
        <f t="shared" si="3"/>
        <v>388862.43</v>
      </c>
    </row>
    <row r="32" spans="2:9" ht="16" thickBot="1" x14ac:dyDescent="0.25">
      <c r="B32" s="56"/>
      <c r="C32" s="55" t="s">
        <v>238</v>
      </c>
      <c r="D32" s="55"/>
      <c r="E32" s="13">
        <f>+SUM(E29:E31)</f>
        <v>109422.64</v>
      </c>
      <c r="F32" s="13">
        <f>+SUM(F29:F31)</f>
        <v>134821.03999999998</v>
      </c>
      <c r="G32" s="13">
        <f>+SUM(G29:G31)</f>
        <v>144618.75</v>
      </c>
      <c r="H32" s="13">
        <f>+SUM(H29:H31)</f>
        <v>0</v>
      </c>
      <c r="I32" s="12">
        <f>+SUM(I29:I31)</f>
        <v>388862.43</v>
      </c>
    </row>
    <row r="33" spans="2:9" x14ac:dyDescent="0.2">
      <c r="B33" s="5"/>
    </row>
    <row r="34" spans="2:9" x14ac:dyDescent="0.2">
      <c r="B34" s="15" t="s">
        <v>21</v>
      </c>
    </row>
    <row r="35" spans="2:9" x14ac:dyDescent="0.2">
      <c r="B35" s="53" t="s">
        <v>164</v>
      </c>
      <c r="C35" s="53"/>
      <c r="D35" s="53"/>
      <c r="E35" s="53"/>
      <c r="F35" s="53"/>
      <c r="G35" s="53"/>
      <c r="H35" s="53"/>
      <c r="I35" s="53"/>
    </row>
    <row r="36" spans="2:9" x14ac:dyDescent="0.2">
      <c r="B36" s="53" t="s">
        <v>165</v>
      </c>
      <c r="C36" s="53"/>
      <c r="D36" s="53"/>
      <c r="E36" s="53"/>
      <c r="F36" s="53"/>
      <c r="G36" s="53"/>
      <c r="H36" s="53"/>
      <c r="I36" s="53"/>
    </row>
    <row r="37" spans="2:9" x14ac:dyDescent="0.2">
      <c r="B37" s="53" t="s">
        <v>22</v>
      </c>
      <c r="C37" s="53"/>
      <c r="D37" s="53"/>
      <c r="E37" s="53"/>
      <c r="F37" s="53"/>
      <c r="G37" s="53"/>
      <c r="H37" s="53"/>
      <c r="I37" s="53"/>
    </row>
    <row r="38" spans="2:9" x14ac:dyDescent="0.2">
      <c r="B38" s="53"/>
      <c r="C38" s="53"/>
      <c r="D38" s="53"/>
      <c r="E38" s="53"/>
      <c r="F38" s="53"/>
      <c r="G38" s="53"/>
      <c r="H38" s="53"/>
      <c r="I38" s="53"/>
    </row>
  </sheetData>
  <autoFilter ref="B12:I32" xr:uid="{3E79AA48-1EA8-A749-B22E-9DFEA107AD5A}"/>
  <mergeCells count="24">
    <mergeCell ref="B37:I37"/>
    <mergeCell ref="B38:I38"/>
    <mergeCell ref="B35:I35"/>
    <mergeCell ref="C24:D24"/>
    <mergeCell ref="B25:B26"/>
    <mergeCell ref="C26:D26"/>
    <mergeCell ref="B36:I36"/>
    <mergeCell ref="B27:B28"/>
    <mergeCell ref="C28:D28"/>
    <mergeCell ref="C32:D32"/>
    <mergeCell ref="B29:B32"/>
    <mergeCell ref="B19:B24"/>
    <mergeCell ref="B2:I2"/>
    <mergeCell ref="B9:I9"/>
    <mergeCell ref="C14:D14"/>
    <mergeCell ref="C18:D18"/>
    <mergeCell ref="B15:B18"/>
    <mergeCell ref="B3:I3"/>
    <mergeCell ref="B4:I4"/>
    <mergeCell ref="B5:I5"/>
    <mergeCell ref="B6:I6"/>
    <mergeCell ref="B7:I7"/>
    <mergeCell ref="B11:I11"/>
    <mergeCell ref="B13:B14"/>
  </mergeCells>
  <pageMargins left="0.7" right="0.7" top="0.75" bottom="0.75" header="0.3" footer="0.3"/>
  <pageSetup paperSize="9" scale="54" orientation="portrait" horizontalDpi="0" verticalDpi="0"/>
  <ignoredErrors>
    <ignoredError sqref="I28 I26 I24 I18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7CD9-012A-7542-9AB5-E7D065F38F70}">
  <dimension ref="B1:I25"/>
  <sheetViews>
    <sheetView showGridLines="0" zoomScale="130" zoomScaleNormal="130" workbookViewId="0">
      <pane ySplit="12" topLeftCell="A13" activePane="bottomLeft" state="frozen"/>
      <selection pane="bottomLeft" activeCell="E21" sqref="E21:H21"/>
    </sheetView>
  </sheetViews>
  <sheetFormatPr baseColWidth="10" defaultRowHeight="15" x14ac:dyDescent="0.2"/>
  <cols>
    <col min="1" max="1" width="1.83203125" style="1" customWidth="1"/>
    <col min="2" max="2" width="14.83203125" style="7" customWidth="1"/>
    <col min="3" max="3" width="29.33203125" style="8" customWidth="1"/>
    <col min="4" max="4" width="30.83203125" style="8" customWidth="1"/>
    <col min="5" max="9" width="17.83203125" style="6" customWidth="1"/>
    <col min="10" max="16384" width="10.83203125" style="1"/>
  </cols>
  <sheetData>
    <row r="1" spans="2:9" ht="8" customHeight="1" x14ac:dyDescent="0.2">
      <c r="B1" s="3"/>
      <c r="C1" s="1"/>
      <c r="D1" s="1"/>
      <c r="E1" s="4"/>
      <c r="F1" s="4"/>
      <c r="G1" s="4"/>
      <c r="H1" s="4"/>
      <c r="I1" s="4"/>
    </row>
    <row r="2" spans="2:9" ht="12" customHeight="1" x14ac:dyDescent="0.2">
      <c r="B2" s="51"/>
      <c r="C2" s="51"/>
      <c r="D2" s="51"/>
      <c r="E2" s="51"/>
      <c r="F2" s="51"/>
      <c r="G2" s="51"/>
      <c r="H2" s="51"/>
      <c r="I2" s="51"/>
    </row>
    <row r="3" spans="2:9" ht="16" customHeight="1" x14ac:dyDescent="0.2">
      <c r="B3" s="51" t="s">
        <v>0</v>
      </c>
      <c r="C3" s="51"/>
      <c r="D3" s="51"/>
      <c r="E3" s="51"/>
      <c r="F3" s="51"/>
      <c r="G3" s="51"/>
      <c r="H3" s="51"/>
      <c r="I3" s="51"/>
    </row>
    <row r="4" spans="2:9" ht="16" customHeight="1" x14ac:dyDescent="0.2">
      <c r="B4" s="51" t="s">
        <v>1</v>
      </c>
      <c r="C4" s="51"/>
      <c r="D4" s="51"/>
      <c r="E4" s="51"/>
      <c r="F4" s="51"/>
      <c r="G4" s="51"/>
      <c r="H4" s="51"/>
      <c r="I4" s="51"/>
    </row>
    <row r="5" spans="2:9" ht="16" customHeight="1" x14ac:dyDescent="0.2">
      <c r="B5" s="51" t="s">
        <v>2</v>
      </c>
      <c r="C5" s="51"/>
      <c r="D5" s="51"/>
      <c r="E5" s="51"/>
      <c r="F5" s="51"/>
      <c r="G5" s="51"/>
      <c r="H5" s="51"/>
      <c r="I5" s="51"/>
    </row>
    <row r="6" spans="2:9" ht="16" customHeight="1" x14ac:dyDescent="0.2">
      <c r="B6" s="51" t="s">
        <v>3</v>
      </c>
      <c r="C6" s="51"/>
      <c r="D6" s="51"/>
      <c r="E6" s="51"/>
      <c r="F6" s="51"/>
      <c r="G6" s="51"/>
      <c r="H6" s="51"/>
      <c r="I6" s="51"/>
    </row>
    <row r="7" spans="2:9" x14ac:dyDescent="0.2">
      <c r="B7" s="52" t="s">
        <v>175</v>
      </c>
      <c r="C7" s="52"/>
      <c r="D7" s="52"/>
      <c r="E7" s="52"/>
      <c r="F7" s="52"/>
      <c r="G7" s="52"/>
      <c r="H7" s="52"/>
      <c r="I7" s="52"/>
    </row>
    <row r="8" spans="2:9" x14ac:dyDescent="0.2">
      <c r="B8" s="3"/>
      <c r="C8" s="1"/>
      <c r="D8" s="1"/>
      <c r="E8" s="4"/>
      <c r="F8" s="4"/>
      <c r="G8" s="4"/>
      <c r="H8" s="4"/>
      <c r="I8" s="4"/>
    </row>
    <row r="9" spans="2:9" ht="16" x14ac:dyDescent="0.2">
      <c r="B9" s="61" t="s">
        <v>170</v>
      </c>
      <c r="C9" s="62"/>
      <c r="D9" s="62"/>
      <c r="E9" s="62"/>
      <c r="F9" s="62"/>
      <c r="G9" s="62"/>
      <c r="H9" s="62"/>
      <c r="I9" s="62"/>
    </row>
    <row r="10" spans="2:9" x14ac:dyDescent="0.2">
      <c r="B10" s="3"/>
      <c r="C10" s="1"/>
      <c r="D10" s="1"/>
      <c r="E10" s="4"/>
      <c r="F10" s="4"/>
      <c r="G10" s="4"/>
      <c r="H10" s="4"/>
      <c r="I10" s="4"/>
    </row>
    <row r="11" spans="2:9" ht="27" customHeight="1" thickBot="1" x14ac:dyDescent="0.25">
      <c r="B11" s="60" t="s">
        <v>176</v>
      </c>
      <c r="C11" s="60"/>
      <c r="D11" s="60"/>
      <c r="E11" s="60"/>
      <c r="F11" s="60"/>
      <c r="G11" s="60"/>
      <c r="H11" s="60"/>
      <c r="I11" s="60"/>
    </row>
    <row r="12" spans="2:9" s="2" customFormat="1" ht="33" customHeight="1" thickBot="1" x14ac:dyDescent="0.25">
      <c r="B12" s="41" t="s">
        <v>13</v>
      </c>
      <c r="C12" s="42" t="s">
        <v>4</v>
      </c>
      <c r="D12" s="43" t="s">
        <v>5</v>
      </c>
      <c r="E12" s="44" t="s">
        <v>6</v>
      </c>
      <c r="F12" s="45" t="s">
        <v>7</v>
      </c>
      <c r="G12" s="45" t="s">
        <v>8</v>
      </c>
      <c r="H12" s="45" t="s">
        <v>9</v>
      </c>
      <c r="I12" s="46" t="s">
        <v>171</v>
      </c>
    </row>
    <row r="13" spans="2:9" x14ac:dyDescent="0.2">
      <c r="B13" s="24">
        <v>23466</v>
      </c>
      <c r="C13" s="22" t="s">
        <v>172</v>
      </c>
      <c r="D13" s="31" t="s">
        <v>173</v>
      </c>
      <c r="E13" s="28">
        <v>20919919</v>
      </c>
      <c r="F13" s="23">
        <v>17916999</v>
      </c>
      <c r="G13" s="23">
        <v>13089281</v>
      </c>
      <c r="H13" s="23"/>
      <c r="I13" s="25">
        <v>51926199</v>
      </c>
    </row>
    <row r="14" spans="2:9" x14ac:dyDescent="0.2">
      <c r="B14" s="24">
        <v>23555</v>
      </c>
      <c r="C14" s="22" t="s">
        <v>172</v>
      </c>
      <c r="D14" s="31" t="s">
        <v>174</v>
      </c>
      <c r="E14" s="28">
        <v>404756</v>
      </c>
      <c r="F14" s="23">
        <v>2130103</v>
      </c>
      <c r="G14" s="23">
        <v>1340051</v>
      </c>
      <c r="H14" s="23"/>
      <c r="I14" s="25">
        <v>3874910</v>
      </c>
    </row>
    <row r="15" spans="2:9" x14ac:dyDescent="0.2">
      <c r="B15" s="24">
        <v>23580</v>
      </c>
      <c r="C15" s="22" t="s">
        <v>172</v>
      </c>
      <c r="D15" s="31" t="s">
        <v>17</v>
      </c>
      <c r="E15" s="28">
        <v>6497</v>
      </c>
      <c r="F15" s="23"/>
      <c r="G15" s="23"/>
      <c r="H15" s="23"/>
      <c r="I15" s="25">
        <v>6497</v>
      </c>
    </row>
    <row r="16" spans="2:9" x14ac:dyDescent="0.2">
      <c r="B16" s="24">
        <v>23682</v>
      </c>
      <c r="C16" s="22" t="s">
        <v>172</v>
      </c>
      <c r="D16" s="31" t="s">
        <v>23</v>
      </c>
      <c r="E16" s="28">
        <v>1085812</v>
      </c>
      <c r="F16" s="23">
        <v>2499937</v>
      </c>
      <c r="G16" s="23">
        <v>3854561</v>
      </c>
      <c r="H16" s="23"/>
      <c r="I16" s="25">
        <v>7440310</v>
      </c>
    </row>
    <row r="17" spans="2:9" x14ac:dyDescent="0.2">
      <c r="B17" s="24"/>
      <c r="C17" s="22"/>
      <c r="D17" s="31"/>
      <c r="E17" s="28"/>
      <c r="F17" s="23"/>
      <c r="G17" s="23"/>
      <c r="H17" s="23"/>
      <c r="I17" s="25"/>
    </row>
    <row r="18" spans="2:9" x14ac:dyDescent="0.2">
      <c r="B18" s="24"/>
      <c r="C18" s="22"/>
      <c r="D18" s="31"/>
      <c r="E18" s="28"/>
      <c r="F18" s="23"/>
      <c r="G18" s="23"/>
      <c r="H18" s="23"/>
      <c r="I18" s="25"/>
    </row>
    <row r="19" spans="2:9" x14ac:dyDescent="0.2">
      <c r="B19" s="24"/>
      <c r="C19" s="22"/>
      <c r="D19" s="31"/>
      <c r="E19" s="28"/>
      <c r="F19" s="23"/>
      <c r="G19" s="23"/>
      <c r="H19" s="23"/>
      <c r="I19" s="25">
        <f t="shared" ref="I19:I20" si="0">+SUM(E19:H19)</f>
        <v>0</v>
      </c>
    </row>
    <row r="20" spans="2:9" ht="16" thickBot="1" x14ac:dyDescent="0.25">
      <c r="B20" s="24"/>
      <c r="C20" s="22"/>
      <c r="D20" s="31"/>
      <c r="E20" s="28"/>
      <c r="F20" s="23"/>
      <c r="G20" s="23"/>
      <c r="H20" s="23"/>
      <c r="I20" s="25">
        <f t="shared" si="0"/>
        <v>0</v>
      </c>
    </row>
    <row r="21" spans="2:9" ht="22" customHeight="1" thickBot="1" x14ac:dyDescent="0.25">
      <c r="B21" s="57" t="s">
        <v>20</v>
      </c>
      <c r="C21" s="58"/>
      <c r="D21" s="59"/>
      <c r="E21" s="21">
        <f>SUBTOTAL(9,E13:E20)</f>
        <v>22416984</v>
      </c>
      <c r="F21" s="21">
        <f>SUBTOTAL(9,F13:F20)</f>
        <v>22547039</v>
      </c>
      <c r="G21" s="21">
        <f>SUBTOTAL(9,G13:G20)</f>
        <v>18283893</v>
      </c>
      <c r="H21" s="21">
        <f>SUBTOTAL(9,H13:H20)</f>
        <v>0</v>
      </c>
      <c r="I21" s="21">
        <f>SUBTOTAL(9,I13:I20)</f>
        <v>63247916</v>
      </c>
    </row>
    <row r="23" spans="2:9" x14ac:dyDescent="0.2">
      <c r="B23" s="15" t="s">
        <v>21</v>
      </c>
      <c r="C23" s="1"/>
      <c r="D23" s="1"/>
      <c r="E23" s="4"/>
      <c r="F23" s="4"/>
      <c r="G23" s="4"/>
      <c r="H23" s="4"/>
      <c r="I23" s="4"/>
    </row>
    <row r="24" spans="2:9" x14ac:dyDescent="0.2">
      <c r="B24" s="53" t="s">
        <v>165</v>
      </c>
      <c r="C24" s="53"/>
      <c r="D24" s="53"/>
      <c r="E24" s="53"/>
      <c r="F24" s="53"/>
      <c r="G24" s="53"/>
      <c r="H24" s="53"/>
      <c r="I24" s="53"/>
    </row>
    <row r="25" spans="2:9" x14ac:dyDescent="0.2">
      <c r="B25" s="53" t="s">
        <v>22</v>
      </c>
      <c r="C25" s="53"/>
      <c r="D25" s="53"/>
      <c r="E25" s="53"/>
      <c r="F25" s="53"/>
      <c r="G25" s="53"/>
      <c r="H25" s="53"/>
      <c r="I25" s="53"/>
    </row>
  </sheetData>
  <autoFilter ref="B12:I20" xr:uid="{5F207CD9-012A-7542-9AB5-E7D065F38F70}"/>
  <mergeCells count="11">
    <mergeCell ref="B24:I24"/>
    <mergeCell ref="B25:I25"/>
    <mergeCell ref="B21:D21"/>
    <mergeCell ref="B3:I3"/>
    <mergeCell ref="B11:I11"/>
    <mergeCell ref="B9:I9"/>
    <mergeCell ref="B2:I2"/>
    <mergeCell ref="B4:I4"/>
    <mergeCell ref="B5:I5"/>
    <mergeCell ref="B6:I6"/>
    <mergeCell ref="B7:I7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4C404-D279-3C42-A831-A5BC34E095BA}">
  <dimension ref="B1:AN300"/>
  <sheetViews>
    <sheetView showGridLines="0" zoomScale="130" zoomScaleNormal="130" workbookViewId="0">
      <pane ySplit="12" topLeftCell="A292" activePane="bottomLeft" state="frozen"/>
      <selection pane="bottomLeft" activeCell="G298" sqref="G298"/>
    </sheetView>
  </sheetViews>
  <sheetFormatPr baseColWidth="10" defaultRowHeight="15" x14ac:dyDescent="0.2"/>
  <cols>
    <col min="1" max="1" width="1.83203125" style="1" customWidth="1"/>
    <col min="2" max="2" width="24.33203125" style="7" customWidth="1"/>
    <col min="3" max="3" width="15.83203125" style="7" customWidth="1"/>
    <col min="4" max="4" width="20.5" style="8" customWidth="1"/>
    <col min="5" max="5" width="24.6640625" style="8" customWidth="1"/>
    <col min="6" max="10" width="17.83203125" style="6" customWidth="1"/>
    <col min="11" max="30" width="15.83203125" style="16" customWidth="1"/>
    <col min="31" max="35" width="15.83203125" style="1" customWidth="1"/>
    <col min="36" max="16384" width="10.83203125" style="1"/>
  </cols>
  <sheetData>
    <row r="1" spans="2:40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40" ht="12" customHeight="1" x14ac:dyDescent="0.2">
      <c r="B2" s="51"/>
      <c r="C2" s="51"/>
      <c r="D2" s="51"/>
      <c r="E2" s="51"/>
      <c r="F2" s="51"/>
      <c r="G2" s="51"/>
      <c r="H2" s="51"/>
      <c r="I2" s="51"/>
      <c r="J2" s="51"/>
    </row>
    <row r="3" spans="2:40" ht="16" customHeight="1" x14ac:dyDescent="0.2">
      <c r="B3" s="51" t="s">
        <v>0</v>
      </c>
      <c r="C3" s="51"/>
      <c r="D3" s="51"/>
      <c r="E3" s="51"/>
      <c r="F3" s="51"/>
      <c r="G3" s="51"/>
      <c r="H3" s="51"/>
      <c r="I3" s="51"/>
      <c r="J3" s="51"/>
    </row>
    <row r="4" spans="2:40" ht="16" customHeight="1" x14ac:dyDescent="0.2">
      <c r="B4" s="51" t="s">
        <v>1</v>
      </c>
      <c r="C4" s="51"/>
      <c r="D4" s="51"/>
      <c r="E4" s="51"/>
      <c r="F4" s="51"/>
      <c r="G4" s="51"/>
      <c r="H4" s="51"/>
      <c r="I4" s="51"/>
      <c r="J4" s="51"/>
    </row>
    <row r="5" spans="2:40" ht="16" customHeight="1" x14ac:dyDescent="0.2">
      <c r="B5" s="51" t="s">
        <v>2</v>
      </c>
      <c r="C5" s="51"/>
      <c r="D5" s="51"/>
      <c r="E5" s="51"/>
      <c r="F5" s="51"/>
      <c r="G5" s="51"/>
      <c r="H5" s="51"/>
      <c r="I5" s="51"/>
      <c r="J5" s="51"/>
    </row>
    <row r="6" spans="2:40" ht="16" customHeight="1" x14ac:dyDescent="0.2">
      <c r="B6" s="51" t="s">
        <v>3</v>
      </c>
      <c r="C6" s="51"/>
      <c r="D6" s="51"/>
      <c r="E6" s="51"/>
      <c r="F6" s="51"/>
      <c r="G6" s="51"/>
      <c r="H6" s="51"/>
      <c r="I6" s="51"/>
      <c r="J6" s="51"/>
    </row>
    <row r="7" spans="2:40" x14ac:dyDescent="0.2">
      <c r="B7" s="52" t="s">
        <v>175</v>
      </c>
      <c r="C7" s="52"/>
      <c r="D7" s="52"/>
      <c r="E7" s="52"/>
      <c r="F7" s="52"/>
      <c r="G7" s="52"/>
      <c r="H7" s="52"/>
      <c r="I7" s="52"/>
      <c r="J7" s="52"/>
    </row>
    <row r="8" spans="2:40" x14ac:dyDescent="0.2">
      <c r="B8" s="64"/>
      <c r="C8" s="64"/>
      <c r="D8" s="64"/>
      <c r="E8" s="64"/>
      <c r="F8" s="64"/>
      <c r="G8" s="64"/>
      <c r="H8" s="64"/>
      <c r="I8" s="64"/>
      <c r="J8" s="64"/>
    </row>
    <row r="9" spans="2:40" ht="16" x14ac:dyDescent="0.2">
      <c r="B9" s="61" t="s">
        <v>170</v>
      </c>
      <c r="C9" s="61"/>
      <c r="D9" s="61"/>
      <c r="E9" s="61"/>
      <c r="F9" s="61"/>
      <c r="G9" s="61"/>
      <c r="H9" s="61"/>
      <c r="I9" s="61"/>
      <c r="J9" s="61"/>
    </row>
    <row r="10" spans="2:40" x14ac:dyDescent="0.2">
      <c r="B10" s="64"/>
      <c r="C10" s="64"/>
      <c r="D10" s="64"/>
      <c r="E10" s="64"/>
      <c r="F10" s="64"/>
      <c r="G10" s="64"/>
      <c r="H10" s="64"/>
      <c r="I10" s="64"/>
      <c r="J10" s="64"/>
    </row>
    <row r="11" spans="2:40" ht="27" customHeight="1" thickBot="1" x14ac:dyDescent="0.25">
      <c r="B11" s="60" t="s">
        <v>210</v>
      </c>
      <c r="C11" s="60"/>
      <c r="D11" s="60"/>
      <c r="E11" s="60"/>
      <c r="F11" s="60"/>
      <c r="G11" s="60"/>
      <c r="H11" s="60"/>
      <c r="I11" s="60"/>
      <c r="J11" s="60"/>
    </row>
    <row r="12" spans="2:40" s="2" customFormat="1" ht="33" customHeight="1" thickBot="1" x14ac:dyDescent="0.25">
      <c r="B12" s="41" t="s">
        <v>163</v>
      </c>
      <c r="C12" s="47" t="s">
        <v>13</v>
      </c>
      <c r="D12" s="42" t="s">
        <v>4</v>
      </c>
      <c r="E12" s="43" t="s">
        <v>5</v>
      </c>
      <c r="F12" s="48" t="s">
        <v>6</v>
      </c>
      <c r="G12" s="45" t="s">
        <v>7</v>
      </c>
      <c r="H12" s="45" t="s">
        <v>8</v>
      </c>
      <c r="I12" s="45" t="s">
        <v>9</v>
      </c>
      <c r="J12" s="46" t="s">
        <v>171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2:40" x14ac:dyDescent="0.2">
      <c r="B13" s="24" t="s">
        <v>207</v>
      </c>
      <c r="C13" s="37">
        <v>5004</v>
      </c>
      <c r="D13" s="22" t="s">
        <v>11</v>
      </c>
      <c r="E13" s="29" t="s">
        <v>24</v>
      </c>
      <c r="F13" s="30">
        <v>211.57999999999998</v>
      </c>
      <c r="G13" s="23">
        <v>21.53</v>
      </c>
      <c r="H13" s="23">
        <v>108.72</v>
      </c>
      <c r="I13" s="23"/>
      <c r="J13" s="25">
        <v>341.83</v>
      </c>
    </row>
    <row r="14" spans="2:40" s="16" customFormat="1" x14ac:dyDescent="0.2">
      <c r="B14" s="24" t="s">
        <v>207</v>
      </c>
      <c r="C14" s="37">
        <v>5031</v>
      </c>
      <c r="D14" s="22" t="s">
        <v>11</v>
      </c>
      <c r="E14" s="29" t="s">
        <v>25</v>
      </c>
      <c r="F14" s="30">
        <v>49632.25</v>
      </c>
      <c r="G14" s="23">
        <v>53068.31</v>
      </c>
      <c r="H14" s="23">
        <v>11758.869999999999</v>
      </c>
      <c r="I14" s="23">
        <v>12555.44</v>
      </c>
      <c r="J14" s="25">
        <v>127014.87</v>
      </c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2:40" s="16" customFormat="1" x14ac:dyDescent="0.2">
      <c r="B15" s="24" t="s">
        <v>207</v>
      </c>
      <c r="C15" s="37">
        <v>5034</v>
      </c>
      <c r="D15" s="22" t="s">
        <v>11</v>
      </c>
      <c r="E15" s="29" t="s">
        <v>26</v>
      </c>
      <c r="F15" s="30">
        <v>47058.15</v>
      </c>
      <c r="G15" s="23">
        <v>90862.82</v>
      </c>
      <c r="H15" s="23">
        <v>51644.32</v>
      </c>
      <c r="I15" s="23">
        <v>32092</v>
      </c>
      <c r="J15" s="25">
        <v>221657.29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2:40" s="16" customFormat="1" x14ac:dyDescent="0.2">
      <c r="B16" s="24" t="s">
        <v>207</v>
      </c>
      <c r="C16" s="37">
        <v>5040</v>
      </c>
      <c r="D16" s="22" t="s">
        <v>11</v>
      </c>
      <c r="E16" s="29" t="s">
        <v>27</v>
      </c>
      <c r="F16" s="30">
        <v>624119.83000000007</v>
      </c>
      <c r="G16" s="23">
        <v>249915.56</v>
      </c>
      <c r="H16" s="23">
        <v>157381.28</v>
      </c>
      <c r="I16" s="23">
        <v>15404.1</v>
      </c>
      <c r="J16" s="25">
        <v>1046820.7700000001</v>
      </c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2:40" s="16" customFormat="1" x14ac:dyDescent="0.2">
      <c r="B17" s="24" t="s">
        <v>207</v>
      </c>
      <c r="C17" s="37">
        <v>5044</v>
      </c>
      <c r="D17" s="22" t="s">
        <v>11</v>
      </c>
      <c r="E17" s="29" t="s">
        <v>28</v>
      </c>
      <c r="F17" s="30">
        <v>88.45</v>
      </c>
      <c r="G17" s="23">
        <v>181.74</v>
      </c>
      <c r="H17" s="23">
        <v>51.58</v>
      </c>
      <c r="I17" s="23"/>
      <c r="J17" s="25">
        <v>321.77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2:40" s="16" customFormat="1" x14ac:dyDescent="0.2">
      <c r="B18" s="24" t="s">
        <v>207</v>
      </c>
      <c r="C18" s="37">
        <v>5055</v>
      </c>
      <c r="D18" s="22" t="s">
        <v>11</v>
      </c>
      <c r="E18" s="29" t="s">
        <v>177</v>
      </c>
      <c r="F18" s="30"/>
      <c r="G18" s="23">
        <v>165.58</v>
      </c>
      <c r="H18" s="23">
        <v>81.180000000000007</v>
      </c>
      <c r="I18" s="23"/>
      <c r="J18" s="25">
        <v>246.76000000000002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2:40" s="16" customFormat="1" x14ac:dyDescent="0.2">
      <c r="B19" s="24" t="s">
        <v>207</v>
      </c>
      <c r="C19" s="37">
        <v>5079</v>
      </c>
      <c r="D19" s="22" t="s">
        <v>11</v>
      </c>
      <c r="E19" s="29" t="s">
        <v>29</v>
      </c>
      <c r="F19" s="30">
        <v>8256.77</v>
      </c>
      <c r="G19" s="23">
        <v>9505.7999999999993</v>
      </c>
      <c r="H19" s="23">
        <v>10779.25</v>
      </c>
      <c r="I19" s="23">
        <v>4543.3900000000003</v>
      </c>
      <c r="J19" s="25">
        <v>33085.21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2:40" s="16" customFormat="1" x14ac:dyDescent="0.2">
      <c r="B20" s="24" t="s">
        <v>207</v>
      </c>
      <c r="C20" s="37">
        <v>5088</v>
      </c>
      <c r="D20" s="22" t="s">
        <v>11</v>
      </c>
      <c r="E20" s="29" t="s">
        <v>30</v>
      </c>
      <c r="F20" s="30">
        <v>519.79999999999995</v>
      </c>
      <c r="G20" s="23">
        <v>270.74</v>
      </c>
      <c r="H20" s="23">
        <v>659.05</v>
      </c>
      <c r="I20" s="23">
        <v>321.74</v>
      </c>
      <c r="J20" s="25">
        <v>1771.33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2:40" s="16" customFormat="1" x14ac:dyDescent="0.2">
      <c r="B21" s="24" t="s">
        <v>207</v>
      </c>
      <c r="C21" s="37">
        <v>5086</v>
      </c>
      <c r="D21" s="22" t="s">
        <v>11</v>
      </c>
      <c r="E21" s="29" t="s">
        <v>166</v>
      </c>
      <c r="F21" s="30">
        <v>147.94</v>
      </c>
      <c r="G21" s="23"/>
      <c r="H21" s="23"/>
      <c r="I21" s="23"/>
      <c r="J21" s="25">
        <v>147.94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2:40" s="16" customFormat="1" x14ac:dyDescent="0.2">
      <c r="B22" s="24" t="s">
        <v>207</v>
      </c>
      <c r="C22" s="37">
        <v>5107</v>
      </c>
      <c r="D22" s="22" t="s">
        <v>11</v>
      </c>
      <c r="E22" s="29" t="s">
        <v>31</v>
      </c>
      <c r="F22" s="30">
        <v>3762.58</v>
      </c>
      <c r="G22" s="23"/>
      <c r="H22" s="23"/>
      <c r="I22" s="23"/>
      <c r="J22" s="25">
        <v>3762.58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2:40" s="16" customFormat="1" x14ac:dyDescent="0.2">
      <c r="B23" s="24" t="s">
        <v>207</v>
      </c>
      <c r="C23" s="37">
        <v>5113</v>
      </c>
      <c r="D23" s="22" t="s">
        <v>11</v>
      </c>
      <c r="E23" s="29" t="s">
        <v>32</v>
      </c>
      <c r="F23" s="30">
        <v>1951658.01</v>
      </c>
      <c r="G23" s="23">
        <v>2012032.6099999999</v>
      </c>
      <c r="H23" s="23">
        <v>1546657.25</v>
      </c>
      <c r="I23" s="23">
        <v>1789794.9100000001</v>
      </c>
      <c r="J23" s="25">
        <v>7300142.7800000003</v>
      </c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2:40" s="16" customFormat="1" x14ac:dyDescent="0.2">
      <c r="B24" s="24" t="s">
        <v>207</v>
      </c>
      <c r="C24" s="37">
        <v>5120</v>
      </c>
      <c r="D24" s="22" t="s">
        <v>11</v>
      </c>
      <c r="E24" s="29" t="s">
        <v>33</v>
      </c>
      <c r="F24" s="30">
        <v>62992.5</v>
      </c>
      <c r="G24" s="23">
        <v>85264.35</v>
      </c>
      <c r="H24" s="23">
        <v>126029.31999999999</v>
      </c>
      <c r="I24" s="23">
        <v>94951.15</v>
      </c>
      <c r="J24" s="25">
        <v>369237.31999999995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2:40" s="16" customFormat="1" x14ac:dyDescent="0.2">
      <c r="B25" s="24" t="s">
        <v>207</v>
      </c>
      <c r="C25" s="37">
        <v>5138</v>
      </c>
      <c r="D25" s="22" t="s">
        <v>11</v>
      </c>
      <c r="E25" s="29" t="s">
        <v>34</v>
      </c>
      <c r="F25" s="30">
        <v>27362.730000000003</v>
      </c>
      <c r="G25" s="23">
        <v>33135.279999999999</v>
      </c>
      <c r="H25" s="23">
        <v>51508.39</v>
      </c>
      <c r="I25" s="23">
        <v>30879.39</v>
      </c>
      <c r="J25" s="25">
        <v>142885.78999999998</v>
      </c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2:40" s="16" customFormat="1" x14ac:dyDescent="0.2">
      <c r="B26" s="24" t="s">
        <v>207</v>
      </c>
      <c r="C26" s="37">
        <v>5142</v>
      </c>
      <c r="D26" s="22" t="s">
        <v>11</v>
      </c>
      <c r="E26" s="29" t="s">
        <v>35</v>
      </c>
      <c r="F26" s="30">
        <v>2340.5700000000002</v>
      </c>
      <c r="G26" s="23"/>
      <c r="H26" s="23">
        <v>86.44</v>
      </c>
      <c r="I26" s="23"/>
      <c r="J26" s="25">
        <v>2427.0100000000002</v>
      </c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2:40" s="16" customFormat="1" x14ac:dyDescent="0.2">
      <c r="B27" s="24" t="s">
        <v>207</v>
      </c>
      <c r="C27" s="37">
        <v>5150</v>
      </c>
      <c r="D27" s="22" t="s">
        <v>11</v>
      </c>
      <c r="E27" s="29" t="s">
        <v>178</v>
      </c>
      <c r="F27" s="30"/>
      <c r="G27" s="23"/>
      <c r="H27" s="23">
        <v>217.7</v>
      </c>
      <c r="I27" s="23">
        <v>61.83</v>
      </c>
      <c r="J27" s="25">
        <v>279.52999999999997</v>
      </c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2:40" s="16" customFormat="1" x14ac:dyDescent="0.2">
      <c r="B28" s="24" t="s">
        <v>207</v>
      </c>
      <c r="C28" s="37">
        <v>5154</v>
      </c>
      <c r="D28" s="22" t="s">
        <v>11</v>
      </c>
      <c r="E28" s="29" t="s">
        <v>36</v>
      </c>
      <c r="F28" s="30">
        <v>2754684.02</v>
      </c>
      <c r="G28" s="23">
        <v>2407655.2000000002</v>
      </c>
      <c r="H28" s="23">
        <v>3107245.91</v>
      </c>
      <c r="I28" s="23">
        <v>2009568.73</v>
      </c>
      <c r="J28" s="25">
        <v>10279153.860000001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2:40" s="16" customFormat="1" x14ac:dyDescent="0.2">
      <c r="B29" s="24" t="s">
        <v>207</v>
      </c>
      <c r="C29" s="37">
        <v>5190</v>
      </c>
      <c r="D29" s="22" t="s">
        <v>11</v>
      </c>
      <c r="E29" s="29" t="s">
        <v>37</v>
      </c>
      <c r="F29" s="30">
        <v>831.4</v>
      </c>
      <c r="G29" s="23">
        <v>772.71</v>
      </c>
      <c r="H29" s="23">
        <v>8898.77</v>
      </c>
      <c r="I29" s="23">
        <v>13678.18</v>
      </c>
      <c r="J29" s="25">
        <v>24181.06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2:40" s="16" customFormat="1" x14ac:dyDescent="0.2">
      <c r="B30" s="24" t="s">
        <v>207</v>
      </c>
      <c r="C30" s="37">
        <v>5234</v>
      </c>
      <c r="D30" s="22" t="s">
        <v>11</v>
      </c>
      <c r="E30" s="29" t="s">
        <v>38</v>
      </c>
      <c r="F30" s="30">
        <v>97628.19</v>
      </c>
      <c r="G30" s="23">
        <v>88145.06</v>
      </c>
      <c r="H30" s="23">
        <v>139106.4</v>
      </c>
      <c r="I30" s="23">
        <v>61395.17</v>
      </c>
      <c r="J30" s="25">
        <v>386274.82</v>
      </c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2:40" s="16" customFormat="1" x14ac:dyDescent="0.2">
      <c r="B31" s="24" t="s">
        <v>207</v>
      </c>
      <c r="C31" s="37">
        <v>5237</v>
      </c>
      <c r="D31" s="22" t="s">
        <v>11</v>
      </c>
      <c r="E31" s="29" t="s">
        <v>39</v>
      </c>
      <c r="F31" s="30">
        <v>16.239999999999998</v>
      </c>
      <c r="G31" s="23">
        <v>96.31</v>
      </c>
      <c r="H31" s="23"/>
      <c r="I31" s="23"/>
      <c r="J31" s="25">
        <v>112.55</v>
      </c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2:40" s="16" customFormat="1" x14ac:dyDescent="0.2">
      <c r="B32" s="24" t="s">
        <v>207</v>
      </c>
      <c r="C32" s="37">
        <v>5240</v>
      </c>
      <c r="D32" s="22" t="s">
        <v>11</v>
      </c>
      <c r="E32" s="29" t="s">
        <v>179</v>
      </c>
      <c r="F32" s="30"/>
      <c r="G32" s="23">
        <v>161.39999999999998</v>
      </c>
      <c r="H32" s="23">
        <v>130.87</v>
      </c>
      <c r="I32" s="23"/>
      <c r="J32" s="25">
        <v>292.27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2:40" s="16" customFormat="1" x14ac:dyDescent="0.2">
      <c r="B33" s="24" t="s">
        <v>207</v>
      </c>
      <c r="C33" s="37">
        <v>5250</v>
      </c>
      <c r="D33" s="22" t="s">
        <v>11</v>
      </c>
      <c r="E33" s="29" t="s">
        <v>40</v>
      </c>
      <c r="F33" s="30">
        <v>1081121.6100000001</v>
      </c>
      <c r="G33" s="23">
        <v>1282619.6600000001</v>
      </c>
      <c r="H33" s="23">
        <v>1187745.78</v>
      </c>
      <c r="I33" s="23">
        <v>976808.89</v>
      </c>
      <c r="J33" s="25">
        <v>4528295.9400000004</v>
      </c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2:40" s="16" customFormat="1" x14ac:dyDescent="0.2">
      <c r="B34" s="24" t="s">
        <v>207</v>
      </c>
      <c r="C34" s="37">
        <v>5282</v>
      </c>
      <c r="D34" s="22" t="s">
        <v>11</v>
      </c>
      <c r="E34" s="29" t="s">
        <v>180</v>
      </c>
      <c r="F34" s="30"/>
      <c r="G34" s="23"/>
      <c r="H34" s="23">
        <v>6.3</v>
      </c>
      <c r="I34" s="23">
        <v>91.73</v>
      </c>
      <c r="J34" s="25">
        <v>98.03</v>
      </c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2:40" s="16" customFormat="1" x14ac:dyDescent="0.2">
      <c r="B35" s="24" t="s">
        <v>207</v>
      </c>
      <c r="C35" s="37">
        <v>5284</v>
      </c>
      <c r="D35" s="22" t="s">
        <v>11</v>
      </c>
      <c r="E35" s="29" t="s">
        <v>41</v>
      </c>
      <c r="F35" s="30">
        <v>358.44</v>
      </c>
      <c r="G35" s="23">
        <v>64.81</v>
      </c>
      <c r="H35" s="23">
        <v>313.27</v>
      </c>
      <c r="I35" s="23">
        <v>167.49</v>
      </c>
      <c r="J35" s="25">
        <v>904.01</v>
      </c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2:40" s="16" customFormat="1" x14ac:dyDescent="0.2">
      <c r="B36" s="24" t="s">
        <v>207</v>
      </c>
      <c r="C36" s="37">
        <v>5308</v>
      </c>
      <c r="D36" s="22" t="s">
        <v>11</v>
      </c>
      <c r="E36" s="29" t="s">
        <v>42</v>
      </c>
      <c r="F36" s="30">
        <v>534.34</v>
      </c>
      <c r="G36" s="23">
        <v>1078.3900000000001</v>
      </c>
      <c r="H36" s="23">
        <v>1007.61</v>
      </c>
      <c r="I36" s="23"/>
      <c r="J36" s="25">
        <v>2620.34</v>
      </c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2:40" s="16" customFormat="1" x14ac:dyDescent="0.2">
      <c r="B37" s="24" t="s">
        <v>207</v>
      </c>
      <c r="C37" s="37">
        <v>5310</v>
      </c>
      <c r="D37" s="22" t="s">
        <v>11</v>
      </c>
      <c r="E37" s="29" t="s">
        <v>43</v>
      </c>
      <c r="F37" s="30">
        <v>6030.75</v>
      </c>
      <c r="G37" s="23">
        <v>5581.5700000000006</v>
      </c>
      <c r="H37" s="23">
        <v>6481.45</v>
      </c>
      <c r="I37" s="23">
        <v>3801.1400000000003</v>
      </c>
      <c r="J37" s="25">
        <v>21894.91</v>
      </c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2:40" s="16" customFormat="1" x14ac:dyDescent="0.2">
      <c r="B38" s="24" t="s">
        <v>207</v>
      </c>
      <c r="C38" s="37">
        <v>5390</v>
      </c>
      <c r="D38" s="22" t="s">
        <v>11</v>
      </c>
      <c r="E38" s="29" t="s">
        <v>181</v>
      </c>
      <c r="F38" s="30"/>
      <c r="G38" s="23">
        <v>1321.83</v>
      </c>
      <c r="H38" s="23">
        <v>1087.69</v>
      </c>
      <c r="I38" s="23">
        <v>667.19</v>
      </c>
      <c r="J38" s="25">
        <v>3076.71</v>
      </c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2:40" s="16" customFormat="1" x14ac:dyDescent="0.2">
      <c r="B39" s="24" t="s">
        <v>207</v>
      </c>
      <c r="C39" s="37">
        <v>5425</v>
      </c>
      <c r="D39" s="22" t="s">
        <v>11</v>
      </c>
      <c r="E39" s="29" t="s">
        <v>182</v>
      </c>
      <c r="F39" s="30"/>
      <c r="G39" s="23">
        <v>383.55</v>
      </c>
      <c r="H39" s="23">
        <v>1012.31</v>
      </c>
      <c r="I39" s="23">
        <v>103.28</v>
      </c>
      <c r="J39" s="25">
        <v>1499.1399999999999</v>
      </c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2:40" s="16" customFormat="1" x14ac:dyDescent="0.2">
      <c r="B40" s="24" t="s">
        <v>207</v>
      </c>
      <c r="C40" s="37">
        <v>5001</v>
      </c>
      <c r="D40" s="22" t="s">
        <v>11</v>
      </c>
      <c r="E40" s="29" t="s">
        <v>183</v>
      </c>
      <c r="F40" s="30">
        <v>736.07</v>
      </c>
      <c r="G40" s="23"/>
      <c r="H40" s="23">
        <v>56.96</v>
      </c>
      <c r="I40" s="23">
        <v>1924.08</v>
      </c>
      <c r="J40" s="25">
        <v>2717.11</v>
      </c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2:40" s="16" customFormat="1" x14ac:dyDescent="0.2">
      <c r="B41" s="24" t="s">
        <v>207</v>
      </c>
      <c r="C41" s="37">
        <v>5480</v>
      </c>
      <c r="D41" s="22" t="s">
        <v>11</v>
      </c>
      <c r="E41" s="29" t="s">
        <v>44</v>
      </c>
      <c r="F41" s="30">
        <v>97.12</v>
      </c>
      <c r="G41" s="23"/>
      <c r="H41" s="23"/>
      <c r="I41" s="23"/>
      <c r="J41" s="25">
        <v>97.12</v>
      </c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2:40" s="16" customFormat="1" x14ac:dyDescent="0.2">
      <c r="B42" s="24" t="s">
        <v>207</v>
      </c>
      <c r="C42" s="37">
        <v>5495</v>
      </c>
      <c r="D42" s="22" t="s">
        <v>11</v>
      </c>
      <c r="E42" s="29" t="s">
        <v>45</v>
      </c>
      <c r="F42" s="30">
        <v>2109.1099999999997</v>
      </c>
      <c r="G42" s="23">
        <v>16645.09</v>
      </c>
      <c r="H42" s="23">
        <v>41943.89</v>
      </c>
      <c r="I42" s="23">
        <v>49994.92</v>
      </c>
      <c r="J42" s="25">
        <v>110693.01</v>
      </c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2:40" s="16" customFormat="1" x14ac:dyDescent="0.2">
      <c r="B43" s="24" t="s">
        <v>207</v>
      </c>
      <c r="C43" s="37">
        <v>5579</v>
      </c>
      <c r="D43" s="22" t="s">
        <v>11</v>
      </c>
      <c r="E43" s="29" t="s">
        <v>46</v>
      </c>
      <c r="F43" s="30">
        <v>70478.240000000005</v>
      </c>
      <c r="G43" s="23">
        <v>92026.1</v>
      </c>
      <c r="H43" s="23">
        <v>67383.459999999992</v>
      </c>
      <c r="I43" s="23">
        <v>45313.57</v>
      </c>
      <c r="J43" s="25">
        <v>275201.37</v>
      </c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2:40" s="16" customFormat="1" x14ac:dyDescent="0.2">
      <c r="B44" s="24" t="s">
        <v>207</v>
      </c>
      <c r="C44" s="37">
        <v>5585</v>
      </c>
      <c r="D44" s="22" t="s">
        <v>11</v>
      </c>
      <c r="E44" s="29" t="s">
        <v>47</v>
      </c>
      <c r="F44" s="30">
        <v>30777.83</v>
      </c>
      <c r="G44" s="23">
        <v>32399.550000000003</v>
      </c>
      <c r="H44" s="23">
        <v>40626.649999999994</v>
      </c>
      <c r="I44" s="23">
        <v>22678.720000000001</v>
      </c>
      <c r="J44" s="25">
        <v>126482.75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2:40" s="16" customFormat="1" x14ac:dyDescent="0.2">
      <c r="B45" s="24" t="s">
        <v>207</v>
      </c>
      <c r="C45" s="37">
        <v>5604</v>
      </c>
      <c r="D45" s="22" t="s">
        <v>11</v>
      </c>
      <c r="E45" s="29" t="s">
        <v>48</v>
      </c>
      <c r="F45" s="30">
        <v>778737.85</v>
      </c>
      <c r="G45" s="23">
        <v>889919.92999999993</v>
      </c>
      <c r="H45" s="23">
        <v>682880.9</v>
      </c>
      <c r="I45" s="23">
        <v>517721.89</v>
      </c>
      <c r="J45" s="25">
        <v>2869260.57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2:40" s="16" customFormat="1" x14ac:dyDescent="0.2">
      <c r="B46" s="24" t="s">
        <v>207</v>
      </c>
      <c r="C46" s="37">
        <v>5667</v>
      </c>
      <c r="D46" s="22" t="s">
        <v>11</v>
      </c>
      <c r="E46" s="29" t="s">
        <v>49</v>
      </c>
      <c r="F46" s="30">
        <v>2667.86</v>
      </c>
      <c r="G46" s="23"/>
      <c r="H46" s="23"/>
      <c r="I46" s="23"/>
      <c r="J46" s="25">
        <v>2667.86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2:40" s="16" customFormat="1" x14ac:dyDescent="0.2">
      <c r="B47" s="24" t="s">
        <v>207</v>
      </c>
      <c r="C47" s="37">
        <v>5670</v>
      </c>
      <c r="D47" s="22" t="s">
        <v>11</v>
      </c>
      <c r="E47" s="29" t="s">
        <v>50</v>
      </c>
      <c r="F47" s="30">
        <v>12664.96</v>
      </c>
      <c r="G47" s="23">
        <v>8510.34</v>
      </c>
      <c r="H47" s="23">
        <v>13978.740000000002</v>
      </c>
      <c r="I47" s="23">
        <v>7217.66</v>
      </c>
      <c r="J47" s="25">
        <v>42371.7</v>
      </c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2:40" s="16" customFormat="1" x14ac:dyDescent="0.2">
      <c r="B48" s="24" t="s">
        <v>207</v>
      </c>
      <c r="C48" s="37">
        <v>5686</v>
      </c>
      <c r="D48" s="22" t="s">
        <v>11</v>
      </c>
      <c r="E48" s="29" t="s">
        <v>51</v>
      </c>
      <c r="F48" s="30">
        <v>4408.1400000000003</v>
      </c>
      <c r="G48" s="23">
        <v>5352.24</v>
      </c>
      <c r="H48" s="23">
        <v>5166.6400000000003</v>
      </c>
      <c r="I48" s="23">
        <v>1235.75</v>
      </c>
      <c r="J48" s="25">
        <v>16162.77</v>
      </c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2:40" s="16" customFormat="1" x14ac:dyDescent="0.2">
      <c r="B49" s="24" t="s">
        <v>207</v>
      </c>
      <c r="C49" s="37">
        <v>5042</v>
      </c>
      <c r="D49" s="22" t="s">
        <v>11</v>
      </c>
      <c r="E49" s="29" t="s">
        <v>52</v>
      </c>
      <c r="F49" s="30">
        <v>14599</v>
      </c>
      <c r="G49" s="23">
        <v>19057.86</v>
      </c>
      <c r="H49" s="23">
        <v>20508.559999999998</v>
      </c>
      <c r="I49" s="23">
        <v>7437.4800000000005</v>
      </c>
      <c r="J49" s="25">
        <v>61602.9</v>
      </c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2:40" s="16" customFormat="1" x14ac:dyDescent="0.2">
      <c r="B50" s="24" t="s">
        <v>207</v>
      </c>
      <c r="C50" s="37">
        <v>5690</v>
      </c>
      <c r="D50" s="22" t="s">
        <v>11</v>
      </c>
      <c r="E50" s="29" t="s">
        <v>53</v>
      </c>
      <c r="F50" s="30">
        <v>222810.93</v>
      </c>
      <c r="G50" s="23">
        <v>248248.85</v>
      </c>
      <c r="H50" s="23">
        <v>145811.56</v>
      </c>
      <c r="I50" s="23">
        <v>206958.52000000002</v>
      </c>
      <c r="J50" s="25">
        <v>823829.8600000001</v>
      </c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2:40" s="16" customFormat="1" x14ac:dyDescent="0.2">
      <c r="B51" s="24" t="s">
        <v>207</v>
      </c>
      <c r="C51" s="37">
        <v>5736</v>
      </c>
      <c r="D51" s="22" t="s">
        <v>11</v>
      </c>
      <c r="E51" s="29" t="s">
        <v>54</v>
      </c>
      <c r="F51" s="30">
        <v>1230121.7799999998</v>
      </c>
      <c r="G51" s="23">
        <v>1385440.89</v>
      </c>
      <c r="H51" s="23">
        <v>1416898.3399999999</v>
      </c>
      <c r="I51" s="23">
        <v>948112.35000000009</v>
      </c>
      <c r="J51" s="25">
        <v>4980573.3599999994</v>
      </c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2:40" s="16" customFormat="1" x14ac:dyDescent="0.2">
      <c r="B52" s="24" t="s">
        <v>207</v>
      </c>
      <c r="C52" s="37">
        <v>5790</v>
      </c>
      <c r="D52" s="22" t="s">
        <v>11</v>
      </c>
      <c r="E52" s="29" t="s">
        <v>55</v>
      </c>
      <c r="F52" s="30">
        <v>53456.07</v>
      </c>
      <c r="G52" s="23">
        <v>36752.17</v>
      </c>
      <c r="H52" s="23">
        <v>54228.91</v>
      </c>
      <c r="I52" s="23">
        <v>38898.71</v>
      </c>
      <c r="J52" s="25">
        <v>183335.86</v>
      </c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2:40" s="16" customFormat="1" x14ac:dyDescent="0.2">
      <c r="B53" s="24" t="s">
        <v>207</v>
      </c>
      <c r="C53" s="37">
        <v>5858</v>
      </c>
      <c r="D53" s="22" t="s">
        <v>11</v>
      </c>
      <c r="E53" s="29" t="s">
        <v>56</v>
      </c>
      <c r="F53" s="30">
        <v>768459.01</v>
      </c>
      <c r="G53" s="23">
        <v>1038795.34</v>
      </c>
      <c r="H53" s="23">
        <v>1279100.48</v>
      </c>
      <c r="I53" s="23">
        <v>929662.62</v>
      </c>
      <c r="J53" s="25">
        <v>4016017.45</v>
      </c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2:40" s="16" customFormat="1" x14ac:dyDescent="0.2">
      <c r="B54" s="24" t="s">
        <v>207</v>
      </c>
      <c r="C54" s="37">
        <v>5861</v>
      </c>
      <c r="D54" s="22" t="s">
        <v>11</v>
      </c>
      <c r="E54" s="29" t="s">
        <v>184</v>
      </c>
      <c r="F54" s="30"/>
      <c r="G54" s="23"/>
      <c r="H54" s="23"/>
      <c r="I54" s="23">
        <v>98.9</v>
      </c>
      <c r="J54" s="25">
        <v>98.9</v>
      </c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2:40" s="16" customFormat="1" x14ac:dyDescent="0.2">
      <c r="B55" s="24" t="s">
        <v>207</v>
      </c>
      <c r="C55" s="37">
        <v>5885</v>
      </c>
      <c r="D55" s="22" t="s">
        <v>11</v>
      </c>
      <c r="E55" s="29" t="s">
        <v>57</v>
      </c>
      <c r="F55" s="30">
        <v>8255.56</v>
      </c>
      <c r="G55" s="23">
        <v>5023.18</v>
      </c>
      <c r="H55" s="23">
        <v>1570.73</v>
      </c>
      <c r="I55" s="23"/>
      <c r="J55" s="25">
        <v>14849.47</v>
      </c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2:40" s="16" customFormat="1" x14ac:dyDescent="0.2">
      <c r="B56" s="24" t="s">
        <v>207</v>
      </c>
      <c r="C56" s="37">
        <v>5890</v>
      </c>
      <c r="D56" s="22" t="s">
        <v>11</v>
      </c>
      <c r="E56" s="29" t="s">
        <v>58</v>
      </c>
      <c r="F56" s="30">
        <v>22929.11</v>
      </c>
      <c r="G56" s="23">
        <v>14278.8</v>
      </c>
      <c r="H56" s="23">
        <v>775.33999999999992</v>
      </c>
      <c r="I56" s="23">
        <v>485.25</v>
      </c>
      <c r="J56" s="25">
        <v>38468.5</v>
      </c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2:40" s="16" customFormat="1" x14ac:dyDescent="0.2">
      <c r="B57" s="24" t="s">
        <v>207</v>
      </c>
      <c r="C57" s="37">
        <v>5895</v>
      </c>
      <c r="D57" s="22" t="s">
        <v>11</v>
      </c>
      <c r="E57" s="29" t="s">
        <v>59</v>
      </c>
      <c r="F57" s="30">
        <v>213635.01</v>
      </c>
      <c r="G57" s="23">
        <v>277033.84999999998</v>
      </c>
      <c r="H57" s="23">
        <v>295927.88</v>
      </c>
      <c r="I57" s="23">
        <v>183268.16999999998</v>
      </c>
      <c r="J57" s="25">
        <v>969864.90999999992</v>
      </c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2:40" s="16" customFormat="1" x14ac:dyDescent="0.2">
      <c r="B58" s="24" t="s">
        <v>207</v>
      </c>
      <c r="C58" s="37">
        <v>13006</v>
      </c>
      <c r="D58" s="22" t="s">
        <v>185</v>
      </c>
      <c r="E58" s="29" t="s">
        <v>60</v>
      </c>
      <c r="F58" s="30">
        <v>109553.92</v>
      </c>
      <c r="G58" s="23">
        <v>148488.82999999999</v>
      </c>
      <c r="H58" s="23">
        <v>171431.37</v>
      </c>
      <c r="I58" s="23">
        <v>107088.27</v>
      </c>
      <c r="J58" s="25">
        <v>536562.39</v>
      </c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2:40" s="16" customFormat="1" x14ac:dyDescent="0.2">
      <c r="B59" s="24" t="s">
        <v>207</v>
      </c>
      <c r="C59" s="37">
        <v>13030</v>
      </c>
      <c r="D59" s="22" t="s">
        <v>185</v>
      </c>
      <c r="E59" s="29" t="s">
        <v>186</v>
      </c>
      <c r="F59" s="30"/>
      <c r="G59" s="23"/>
      <c r="H59" s="23">
        <v>8810.68</v>
      </c>
      <c r="I59" s="23">
        <v>16538.43</v>
      </c>
      <c r="J59" s="25">
        <v>25349.11</v>
      </c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2:40" s="16" customFormat="1" x14ac:dyDescent="0.2">
      <c r="B60" s="24" t="s">
        <v>207</v>
      </c>
      <c r="C60" s="37">
        <v>13042</v>
      </c>
      <c r="D60" s="22" t="s">
        <v>185</v>
      </c>
      <c r="E60" s="29" t="s">
        <v>61</v>
      </c>
      <c r="F60" s="30">
        <v>34172.949999999997</v>
      </c>
      <c r="G60" s="23">
        <v>55670.960000000006</v>
      </c>
      <c r="H60" s="23">
        <v>33926.29</v>
      </c>
      <c r="I60" s="23">
        <v>37434.67</v>
      </c>
      <c r="J60" s="25">
        <v>161204.87</v>
      </c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2:40" s="16" customFormat="1" x14ac:dyDescent="0.2">
      <c r="B61" s="24" t="s">
        <v>207</v>
      </c>
      <c r="C61" s="37">
        <v>13074</v>
      </c>
      <c r="D61" s="22" t="s">
        <v>185</v>
      </c>
      <c r="E61" s="29" t="s">
        <v>62</v>
      </c>
      <c r="F61" s="30">
        <v>7467.12</v>
      </c>
      <c r="G61" s="23">
        <v>35976.11</v>
      </c>
      <c r="H61" s="23">
        <v>28501.309999999998</v>
      </c>
      <c r="I61" s="23">
        <v>14535.7</v>
      </c>
      <c r="J61" s="25">
        <v>86480.24</v>
      </c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2:40" s="16" customFormat="1" x14ac:dyDescent="0.2">
      <c r="B62" s="24" t="s">
        <v>207</v>
      </c>
      <c r="C62" s="37">
        <v>13212</v>
      </c>
      <c r="D62" s="22" t="s">
        <v>185</v>
      </c>
      <c r="E62" s="29" t="s">
        <v>63</v>
      </c>
      <c r="F62" s="30">
        <v>109158.68</v>
      </c>
      <c r="G62" s="23">
        <v>125966.83</v>
      </c>
      <c r="H62" s="23">
        <v>134163.21</v>
      </c>
      <c r="I62" s="23">
        <v>68121.899999999994</v>
      </c>
      <c r="J62" s="25">
        <v>437410.62</v>
      </c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0" s="16" customFormat="1" x14ac:dyDescent="0.2">
      <c r="B63" s="24" t="s">
        <v>207</v>
      </c>
      <c r="C63" s="37">
        <v>13244</v>
      </c>
      <c r="D63" s="22" t="s">
        <v>185</v>
      </c>
      <c r="E63" s="29" t="s">
        <v>187</v>
      </c>
      <c r="F63" s="30"/>
      <c r="G63" s="23"/>
      <c r="H63" s="23">
        <v>54.52</v>
      </c>
      <c r="I63" s="23">
        <v>52.4</v>
      </c>
      <c r="J63" s="25">
        <v>106.92</v>
      </c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0" s="16" customFormat="1" x14ac:dyDescent="0.2">
      <c r="B64" s="24" t="s">
        <v>207</v>
      </c>
      <c r="C64" s="37">
        <v>13300</v>
      </c>
      <c r="D64" s="22" t="s">
        <v>185</v>
      </c>
      <c r="E64" s="29" t="s">
        <v>64</v>
      </c>
      <c r="F64" s="30">
        <v>9443.2799999999988</v>
      </c>
      <c r="G64" s="23">
        <v>6194.34</v>
      </c>
      <c r="H64" s="23">
        <v>1606.54</v>
      </c>
      <c r="I64" s="23">
        <v>1116.97</v>
      </c>
      <c r="J64" s="25">
        <v>18361.13</v>
      </c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s="16" customFormat="1" x14ac:dyDescent="0.2">
      <c r="B65" s="24" t="s">
        <v>207</v>
      </c>
      <c r="C65" s="37">
        <v>13430</v>
      </c>
      <c r="D65" s="22" t="s">
        <v>185</v>
      </c>
      <c r="E65" s="29" t="s">
        <v>65</v>
      </c>
      <c r="F65" s="30">
        <v>211.69</v>
      </c>
      <c r="G65" s="23">
        <v>4971.96</v>
      </c>
      <c r="H65" s="23"/>
      <c r="I65" s="23"/>
      <c r="J65" s="25">
        <v>5183.6499999999996</v>
      </c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s="16" customFormat="1" x14ac:dyDescent="0.2">
      <c r="B66" s="24" t="s">
        <v>207</v>
      </c>
      <c r="C66" s="37">
        <v>13440</v>
      </c>
      <c r="D66" s="22" t="s">
        <v>185</v>
      </c>
      <c r="E66" s="29" t="s">
        <v>66</v>
      </c>
      <c r="F66" s="30">
        <v>59.44</v>
      </c>
      <c r="G66" s="23">
        <v>1510.58</v>
      </c>
      <c r="H66" s="23"/>
      <c r="I66" s="23"/>
      <c r="J66" s="25">
        <v>1570.02</v>
      </c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 s="16" customFormat="1" x14ac:dyDescent="0.2">
      <c r="B67" s="24" t="s">
        <v>207</v>
      </c>
      <c r="C67" s="37">
        <v>13458</v>
      </c>
      <c r="D67" s="22" t="s">
        <v>185</v>
      </c>
      <c r="E67" s="29" t="s">
        <v>67</v>
      </c>
      <c r="F67" s="30">
        <v>220342.19</v>
      </c>
      <c r="G67" s="23">
        <v>267316.27</v>
      </c>
      <c r="H67" s="23">
        <v>294702.67</v>
      </c>
      <c r="I67" s="23">
        <v>162500.49</v>
      </c>
      <c r="J67" s="25">
        <v>944861.62</v>
      </c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 s="16" customFormat="1" x14ac:dyDescent="0.2">
      <c r="B68" s="24" t="s">
        <v>207</v>
      </c>
      <c r="C68" s="37">
        <v>13473</v>
      </c>
      <c r="D68" s="22" t="s">
        <v>185</v>
      </c>
      <c r="E68" s="29" t="s">
        <v>68</v>
      </c>
      <c r="F68" s="30">
        <v>2795.0699999999997</v>
      </c>
      <c r="G68" s="23">
        <v>3440.33</v>
      </c>
      <c r="H68" s="23">
        <v>4028.7599999999998</v>
      </c>
      <c r="I68" s="23">
        <v>2734.59</v>
      </c>
      <c r="J68" s="25">
        <v>12998.75</v>
      </c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s="16" customFormat="1" x14ac:dyDescent="0.2">
      <c r="B69" s="24" t="s">
        <v>207</v>
      </c>
      <c r="C69" s="37">
        <v>13490</v>
      </c>
      <c r="D69" s="22" t="s">
        <v>185</v>
      </c>
      <c r="E69" s="29" t="s">
        <v>69</v>
      </c>
      <c r="F69" s="30">
        <v>132646.09</v>
      </c>
      <c r="G69" s="23">
        <v>161358.52000000002</v>
      </c>
      <c r="H69" s="23">
        <v>127212.88</v>
      </c>
      <c r="I69" s="23">
        <v>92307.75</v>
      </c>
      <c r="J69" s="25">
        <v>513525.24</v>
      </c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2:40" s="16" customFormat="1" x14ac:dyDescent="0.2">
      <c r="B70" s="24" t="s">
        <v>207</v>
      </c>
      <c r="C70" s="37">
        <v>13600</v>
      </c>
      <c r="D70" s="22" t="s">
        <v>185</v>
      </c>
      <c r="E70" s="29" t="s">
        <v>70</v>
      </c>
      <c r="F70" s="30">
        <v>15000</v>
      </c>
      <c r="G70" s="23">
        <v>8000</v>
      </c>
      <c r="H70" s="23"/>
      <c r="I70" s="23">
        <v>3000</v>
      </c>
      <c r="J70" s="25">
        <v>26000</v>
      </c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s="16" customFormat="1" x14ac:dyDescent="0.2">
      <c r="B71" s="24" t="s">
        <v>207</v>
      </c>
      <c r="C71" s="37">
        <v>13655</v>
      </c>
      <c r="D71" s="22" t="s">
        <v>185</v>
      </c>
      <c r="E71" s="29" t="s">
        <v>71</v>
      </c>
      <c r="F71" s="30">
        <v>9540.09</v>
      </c>
      <c r="G71" s="23">
        <v>43851.159999999996</v>
      </c>
      <c r="H71" s="23">
        <v>107451.7</v>
      </c>
      <c r="I71" s="23">
        <v>42545.119999999995</v>
      </c>
      <c r="J71" s="25">
        <v>203388.07</v>
      </c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s="16" customFormat="1" x14ac:dyDescent="0.2">
      <c r="B72" s="24" t="s">
        <v>207</v>
      </c>
      <c r="C72" s="37">
        <v>13667</v>
      </c>
      <c r="D72" s="22" t="s">
        <v>185</v>
      </c>
      <c r="E72" s="29" t="s">
        <v>72</v>
      </c>
      <c r="F72" s="30">
        <v>101437.20999999999</v>
      </c>
      <c r="G72" s="23">
        <v>131381.66999999998</v>
      </c>
      <c r="H72" s="23">
        <v>150573.46</v>
      </c>
      <c r="I72" s="23">
        <v>122702.97</v>
      </c>
      <c r="J72" s="25">
        <v>506095.30999999994</v>
      </c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s="16" customFormat="1" x14ac:dyDescent="0.2">
      <c r="B73" s="24" t="s">
        <v>207</v>
      </c>
      <c r="C73" s="37">
        <v>13688</v>
      </c>
      <c r="D73" s="22" t="s">
        <v>185</v>
      </c>
      <c r="E73" s="29" t="s">
        <v>73</v>
      </c>
      <c r="F73" s="30">
        <v>40.869999999999997</v>
      </c>
      <c r="G73" s="23">
        <v>50.72</v>
      </c>
      <c r="H73" s="23"/>
      <c r="I73" s="23"/>
      <c r="J73" s="25">
        <v>91.59</v>
      </c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s="16" customFormat="1" x14ac:dyDescent="0.2">
      <c r="B74" s="24" t="s">
        <v>207</v>
      </c>
      <c r="C74" s="37">
        <v>13744</v>
      </c>
      <c r="D74" s="22" t="s">
        <v>185</v>
      </c>
      <c r="E74" s="29" t="s">
        <v>74</v>
      </c>
      <c r="F74" s="30">
        <v>1965.56</v>
      </c>
      <c r="G74" s="23">
        <v>3552.59</v>
      </c>
      <c r="H74" s="23"/>
      <c r="I74" s="23"/>
      <c r="J74" s="25">
        <v>5518.15</v>
      </c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s="16" customFormat="1" x14ac:dyDescent="0.2">
      <c r="B75" s="24" t="s">
        <v>207</v>
      </c>
      <c r="C75" s="37">
        <v>13810</v>
      </c>
      <c r="D75" s="22" t="s">
        <v>185</v>
      </c>
      <c r="E75" s="29" t="s">
        <v>188</v>
      </c>
      <c r="F75" s="30"/>
      <c r="G75" s="23"/>
      <c r="H75" s="23">
        <v>3024.9</v>
      </c>
      <c r="I75" s="23">
        <v>6343.8600000000006</v>
      </c>
      <c r="J75" s="25">
        <v>9368.76</v>
      </c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s="16" customFormat="1" x14ac:dyDescent="0.2">
      <c r="B76" s="24" t="s">
        <v>207</v>
      </c>
      <c r="C76" s="37">
        <v>17042</v>
      </c>
      <c r="D76" s="22" t="s">
        <v>75</v>
      </c>
      <c r="E76" s="29" t="s">
        <v>189</v>
      </c>
      <c r="F76" s="30"/>
      <c r="G76" s="23">
        <v>49.7</v>
      </c>
      <c r="H76" s="23">
        <v>387.41</v>
      </c>
      <c r="I76" s="23">
        <v>182</v>
      </c>
      <c r="J76" s="25">
        <v>619.11</v>
      </c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2:40" s="16" customFormat="1" x14ac:dyDescent="0.2">
      <c r="B77" s="24" t="s">
        <v>207</v>
      </c>
      <c r="C77" s="37">
        <v>17174</v>
      </c>
      <c r="D77" s="22" t="s">
        <v>75</v>
      </c>
      <c r="E77" s="29" t="s">
        <v>76</v>
      </c>
      <c r="F77" s="30">
        <v>7545.3600000000006</v>
      </c>
      <c r="G77" s="23">
        <v>3841.0299999999997</v>
      </c>
      <c r="H77" s="23">
        <v>17624.52</v>
      </c>
      <c r="I77" s="23">
        <v>3650.89</v>
      </c>
      <c r="J77" s="25">
        <v>32661.8</v>
      </c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s="16" customFormat="1" x14ac:dyDescent="0.2">
      <c r="B78" s="24" t="s">
        <v>207</v>
      </c>
      <c r="C78" s="37">
        <v>17380</v>
      </c>
      <c r="D78" s="22" t="s">
        <v>75</v>
      </c>
      <c r="E78" s="29" t="s">
        <v>77</v>
      </c>
      <c r="F78" s="30">
        <v>1769.24</v>
      </c>
      <c r="G78" s="23"/>
      <c r="H78" s="23"/>
      <c r="I78" s="23"/>
      <c r="J78" s="25">
        <v>1769.24</v>
      </c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2:40" s="16" customFormat="1" x14ac:dyDescent="0.2">
      <c r="B79" s="24" t="s">
        <v>207</v>
      </c>
      <c r="C79" s="37">
        <v>17001</v>
      </c>
      <c r="D79" s="22" t="s">
        <v>75</v>
      </c>
      <c r="E79" s="29" t="s">
        <v>78</v>
      </c>
      <c r="F79" s="30">
        <v>547.38</v>
      </c>
      <c r="G79" s="23">
        <v>312.85000000000002</v>
      </c>
      <c r="H79" s="23">
        <v>691.32</v>
      </c>
      <c r="I79" s="23"/>
      <c r="J79" s="25">
        <v>1551.5500000000002</v>
      </c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s="16" customFormat="1" x14ac:dyDescent="0.2">
      <c r="B80" s="24" t="s">
        <v>207</v>
      </c>
      <c r="C80" s="37">
        <v>17442</v>
      </c>
      <c r="D80" s="22" t="s">
        <v>75</v>
      </c>
      <c r="E80" s="29" t="s">
        <v>79</v>
      </c>
      <c r="F80" s="30">
        <v>347915.17</v>
      </c>
      <c r="G80" s="23">
        <v>342091.54</v>
      </c>
      <c r="H80" s="23">
        <v>394863.15</v>
      </c>
      <c r="I80" s="23">
        <v>287643.98</v>
      </c>
      <c r="J80" s="25">
        <v>1372513.8399999999</v>
      </c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2:40" s="16" customFormat="1" x14ac:dyDescent="0.2">
      <c r="B81" s="24" t="s">
        <v>207</v>
      </c>
      <c r="C81" s="37">
        <v>17524</v>
      </c>
      <c r="D81" s="22" t="s">
        <v>75</v>
      </c>
      <c r="E81" s="29" t="s">
        <v>80</v>
      </c>
      <c r="F81" s="30">
        <v>12131.89</v>
      </c>
      <c r="G81" s="23">
        <v>10003.4</v>
      </c>
      <c r="H81" s="23">
        <v>30676.5</v>
      </c>
      <c r="I81" s="23">
        <v>7663.87</v>
      </c>
      <c r="J81" s="25">
        <v>60475.66</v>
      </c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2:40" s="16" customFormat="1" x14ac:dyDescent="0.2">
      <c r="B82" s="24" t="s">
        <v>207</v>
      </c>
      <c r="C82" s="37">
        <v>17541</v>
      </c>
      <c r="D82" s="22" t="s">
        <v>75</v>
      </c>
      <c r="E82" s="29" t="s">
        <v>167</v>
      </c>
      <c r="F82" s="30">
        <v>1981.19</v>
      </c>
      <c r="G82" s="23">
        <v>430.94</v>
      </c>
      <c r="H82" s="23">
        <v>3277.29</v>
      </c>
      <c r="I82" s="23">
        <v>783.78</v>
      </c>
      <c r="J82" s="25">
        <v>6473.2</v>
      </c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2:40" s="16" customFormat="1" x14ac:dyDescent="0.2">
      <c r="B83" s="24" t="s">
        <v>207</v>
      </c>
      <c r="C83" s="37">
        <v>17614</v>
      </c>
      <c r="D83" s="22" t="s">
        <v>75</v>
      </c>
      <c r="E83" s="29" t="s">
        <v>81</v>
      </c>
      <c r="F83" s="30">
        <v>2269.5299999999997</v>
      </c>
      <c r="G83" s="23">
        <v>1278.03</v>
      </c>
      <c r="H83" s="23">
        <v>4040.5699999999997</v>
      </c>
      <c r="I83" s="23">
        <v>2585.11</v>
      </c>
      <c r="J83" s="25">
        <v>10173.24</v>
      </c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2:40" s="16" customFormat="1" x14ac:dyDescent="0.2">
      <c r="B84" s="24" t="s">
        <v>207</v>
      </c>
      <c r="C84" s="37">
        <v>17777</v>
      </c>
      <c r="D84" s="22" t="s">
        <v>75</v>
      </c>
      <c r="E84" s="29" t="s">
        <v>82</v>
      </c>
      <c r="F84" s="30">
        <v>5786.6200000000008</v>
      </c>
      <c r="G84" s="23">
        <v>4207.67</v>
      </c>
      <c r="H84" s="23">
        <v>4133.28</v>
      </c>
      <c r="I84" s="23">
        <v>2595.6800000000003</v>
      </c>
      <c r="J84" s="25">
        <v>16723.25</v>
      </c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2:40" s="16" customFormat="1" x14ac:dyDescent="0.2">
      <c r="B85" s="24" t="s">
        <v>207</v>
      </c>
      <c r="C85" s="37">
        <v>17867</v>
      </c>
      <c r="D85" s="22" t="s">
        <v>75</v>
      </c>
      <c r="E85" s="29" t="s">
        <v>83</v>
      </c>
      <c r="F85" s="30">
        <v>1874.8899999999999</v>
      </c>
      <c r="G85" s="23">
        <v>578.72</v>
      </c>
      <c r="H85" s="23">
        <v>1247.96</v>
      </c>
      <c r="I85" s="23">
        <v>956</v>
      </c>
      <c r="J85" s="25">
        <v>4657.57</v>
      </c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2:40" s="16" customFormat="1" x14ac:dyDescent="0.2">
      <c r="B86" s="24" t="s">
        <v>207</v>
      </c>
      <c r="C86" s="37">
        <v>19110</v>
      </c>
      <c r="D86" s="22" t="s">
        <v>16</v>
      </c>
      <c r="E86" s="29" t="s">
        <v>15</v>
      </c>
      <c r="F86" s="30">
        <v>21689.769999999997</v>
      </c>
      <c r="G86" s="23">
        <v>28497.059999999998</v>
      </c>
      <c r="H86" s="23">
        <v>34708.49</v>
      </c>
      <c r="I86" s="23">
        <v>29010.82</v>
      </c>
      <c r="J86" s="25">
        <v>113906.13999999998</v>
      </c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2:40" s="16" customFormat="1" x14ac:dyDescent="0.2">
      <c r="B87" s="24" t="s">
        <v>207</v>
      </c>
      <c r="C87" s="37">
        <v>19256</v>
      </c>
      <c r="D87" s="22" t="s">
        <v>16</v>
      </c>
      <c r="E87" s="29" t="s">
        <v>126</v>
      </c>
      <c r="F87" s="30">
        <v>5752.03</v>
      </c>
      <c r="G87" s="23">
        <v>4912.71</v>
      </c>
      <c r="H87" s="23">
        <v>13029.489999999998</v>
      </c>
      <c r="I87" s="23">
        <v>8184.55</v>
      </c>
      <c r="J87" s="25">
        <v>31878.779999999995</v>
      </c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2:40" s="16" customFormat="1" x14ac:dyDescent="0.2">
      <c r="B88" s="24" t="s">
        <v>207</v>
      </c>
      <c r="C88" s="37">
        <v>19318</v>
      </c>
      <c r="D88" s="22" t="s">
        <v>16</v>
      </c>
      <c r="E88" s="29" t="s">
        <v>127</v>
      </c>
      <c r="F88" s="30">
        <v>8375.7999999999993</v>
      </c>
      <c r="G88" s="23">
        <v>29064.98</v>
      </c>
      <c r="H88" s="23">
        <v>34492.1</v>
      </c>
      <c r="I88" s="23">
        <v>13714.630000000001</v>
      </c>
      <c r="J88" s="25">
        <v>85647.510000000009</v>
      </c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2:40" s="16" customFormat="1" x14ac:dyDescent="0.2">
      <c r="B89" s="24" t="s">
        <v>207</v>
      </c>
      <c r="C89" s="37">
        <v>19392</v>
      </c>
      <c r="D89" s="22" t="s">
        <v>16</v>
      </c>
      <c r="E89" s="29" t="s">
        <v>128</v>
      </c>
      <c r="F89" s="30">
        <v>19106.63</v>
      </c>
      <c r="G89" s="23"/>
      <c r="H89" s="23">
        <v>7438.59</v>
      </c>
      <c r="I89" s="23">
        <v>943.3</v>
      </c>
      <c r="J89" s="25">
        <v>27488.52</v>
      </c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2:40" s="16" customFormat="1" x14ac:dyDescent="0.2">
      <c r="B90" s="24" t="s">
        <v>207</v>
      </c>
      <c r="C90" s="37">
        <v>19418</v>
      </c>
      <c r="D90" s="22" t="s">
        <v>16</v>
      </c>
      <c r="E90" s="29" t="s">
        <v>168</v>
      </c>
      <c r="F90" s="30">
        <v>1089.67</v>
      </c>
      <c r="G90" s="23">
        <v>3560.5000000000005</v>
      </c>
      <c r="H90" s="23">
        <v>3413.9399999999996</v>
      </c>
      <c r="I90" s="23"/>
      <c r="J90" s="25">
        <v>8064.11</v>
      </c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2:40" s="16" customFormat="1" x14ac:dyDescent="0.2">
      <c r="B91" s="24" t="s">
        <v>207</v>
      </c>
      <c r="C91" s="37">
        <v>19001</v>
      </c>
      <c r="D91" s="22" t="s">
        <v>16</v>
      </c>
      <c r="E91" s="29" t="s">
        <v>190</v>
      </c>
      <c r="F91" s="30">
        <v>637.4</v>
      </c>
      <c r="G91" s="23"/>
      <c r="H91" s="23"/>
      <c r="I91" s="23"/>
      <c r="J91" s="25">
        <v>637.4</v>
      </c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2:40" s="16" customFormat="1" x14ac:dyDescent="0.2">
      <c r="B92" s="24" t="s">
        <v>207</v>
      </c>
      <c r="C92" s="37">
        <v>19622</v>
      </c>
      <c r="D92" s="22" t="s">
        <v>16</v>
      </c>
      <c r="E92" s="29" t="s">
        <v>129</v>
      </c>
      <c r="F92" s="30">
        <v>1183.6500000000001</v>
      </c>
      <c r="G92" s="23">
        <v>641.18000000000006</v>
      </c>
      <c r="H92" s="23">
        <v>480.32</v>
      </c>
      <c r="I92" s="23">
        <v>204.46</v>
      </c>
      <c r="J92" s="25">
        <v>2509.61</v>
      </c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2:40" s="16" customFormat="1" x14ac:dyDescent="0.2">
      <c r="B93" s="24" t="s">
        <v>207</v>
      </c>
      <c r="C93" s="37">
        <v>19701</v>
      </c>
      <c r="D93" s="22" t="s">
        <v>16</v>
      </c>
      <c r="E93" s="29" t="s">
        <v>191</v>
      </c>
      <c r="F93" s="30"/>
      <c r="G93" s="23">
        <v>698.68</v>
      </c>
      <c r="H93" s="23">
        <v>404.17</v>
      </c>
      <c r="I93" s="23">
        <v>757.12</v>
      </c>
      <c r="J93" s="25">
        <v>1859.9699999999998</v>
      </c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2:40" s="16" customFormat="1" x14ac:dyDescent="0.2">
      <c r="B94" s="24" t="s">
        <v>207</v>
      </c>
      <c r="C94" s="37">
        <v>19780</v>
      </c>
      <c r="D94" s="22" t="s">
        <v>16</v>
      </c>
      <c r="E94" s="29" t="s">
        <v>192</v>
      </c>
      <c r="F94" s="30"/>
      <c r="G94" s="23"/>
      <c r="H94" s="23"/>
      <c r="I94" s="23">
        <v>592.86</v>
      </c>
      <c r="J94" s="25">
        <v>592.86</v>
      </c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2:40" s="16" customFormat="1" x14ac:dyDescent="0.2">
      <c r="B95" s="24" t="s">
        <v>207</v>
      </c>
      <c r="C95" s="37">
        <v>19809</v>
      </c>
      <c r="D95" s="22" t="s">
        <v>16</v>
      </c>
      <c r="E95" s="29" t="s">
        <v>130</v>
      </c>
      <c r="F95" s="30">
        <v>635.09</v>
      </c>
      <c r="G95" s="23">
        <v>1620.94</v>
      </c>
      <c r="H95" s="23"/>
      <c r="I95" s="23"/>
      <c r="J95" s="25">
        <v>2256.0300000000002</v>
      </c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2:40" s="16" customFormat="1" x14ac:dyDescent="0.2">
      <c r="B96" s="24" t="s">
        <v>207</v>
      </c>
      <c r="C96" s="37">
        <v>27006</v>
      </c>
      <c r="D96" s="22" t="s">
        <v>193</v>
      </c>
      <c r="E96" s="29" t="s">
        <v>194</v>
      </c>
      <c r="F96" s="30"/>
      <c r="G96" s="23"/>
      <c r="H96" s="23"/>
      <c r="I96" s="23">
        <v>3058.82</v>
      </c>
      <c r="J96" s="25">
        <v>3058.82</v>
      </c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s="16" customFormat="1" x14ac:dyDescent="0.2">
      <c r="B97" s="24" t="s">
        <v>207</v>
      </c>
      <c r="C97" s="37">
        <v>27050</v>
      </c>
      <c r="D97" s="22" t="s">
        <v>193</v>
      </c>
      <c r="E97" s="29" t="s">
        <v>84</v>
      </c>
      <c r="F97" s="30">
        <v>56302.5</v>
      </c>
      <c r="G97" s="23">
        <v>63962.33</v>
      </c>
      <c r="H97" s="23">
        <v>78853.14</v>
      </c>
      <c r="I97" s="23">
        <v>55882.429999999993</v>
      </c>
      <c r="J97" s="25">
        <v>255000.4</v>
      </c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s="16" customFormat="1" x14ac:dyDescent="0.2">
      <c r="B98" s="24" t="s">
        <v>207</v>
      </c>
      <c r="C98" s="37">
        <v>27073</v>
      </c>
      <c r="D98" s="22" t="s">
        <v>193</v>
      </c>
      <c r="E98" s="29" t="s">
        <v>85</v>
      </c>
      <c r="F98" s="30">
        <v>1645.56</v>
      </c>
      <c r="G98" s="23">
        <v>1590.73</v>
      </c>
      <c r="H98" s="23">
        <v>41.08</v>
      </c>
      <c r="I98" s="23">
        <v>155.03</v>
      </c>
      <c r="J98" s="25">
        <v>3432.4</v>
      </c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s="16" customFormat="1" x14ac:dyDescent="0.2">
      <c r="B99" s="24" t="s">
        <v>207</v>
      </c>
      <c r="C99" s="37">
        <v>27160</v>
      </c>
      <c r="D99" s="22" t="s">
        <v>193</v>
      </c>
      <c r="E99" s="29" t="s">
        <v>86</v>
      </c>
      <c r="F99" s="30">
        <v>56316.650000000009</v>
      </c>
      <c r="G99" s="23">
        <v>66664.62</v>
      </c>
      <c r="H99" s="23">
        <v>84686.950000000012</v>
      </c>
      <c r="I99" s="23">
        <v>52628.759999999995</v>
      </c>
      <c r="J99" s="25">
        <v>260296.98000000004</v>
      </c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s="16" customFormat="1" x14ac:dyDescent="0.2">
      <c r="B100" s="24" t="s">
        <v>207</v>
      </c>
      <c r="C100" s="37">
        <v>27205</v>
      </c>
      <c r="D100" s="22" t="s">
        <v>193</v>
      </c>
      <c r="E100" s="29" t="s">
        <v>87</v>
      </c>
      <c r="F100" s="30">
        <v>75391.760000000009</v>
      </c>
      <c r="G100" s="23">
        <v>65811.06</v>
      </c>
      <c r="H100" s="23">
        <v>98261.48000000001</v>
      </c>
      <c r="I100" s="23">
        <v>41740.370000000003</v>
      </c>
      <c r="J100" s="25">
        <v>281204.67000000004</v>
      </c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s="16" customFormat="1" x14ac:dyDescent="0.2">
      <c r="B101" s="24" t="s">
        <v>207</v>
      </c>
      <c r="C101" s="37">
        <v>27135</v>
      </c>
      <c r="D101" s="22" t="s">
        <v>193</v>
      </c>
      <c r="E101" s="29" t="s">
        <v>88</v>
      </c>
      <c r="F101" s="30">
        <v>435576.48</v>
      </c>
      <c r="G101" s="23">
        <v>471450.24</v>
      </c>
      <c r="H101" s="23">
        <v>438480.32999999996</v>
      </c>
      <c r="I101" s="23">
        <v>150233.35</v>
      </c>
      <c r="J101" s="25">
        <v>1495740.4</v>
      </c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s="16" customFormat="1" x14ac:dyDescent="0.2">
      <c r="B102" s="24" t="s">
        <v>207</v>
      </c>
      <c r="C102" s="37">
        <v>27361</v>
      </c>
      <c r="D102" s="22" t="s">
        <v>193</v>
      </c>
      <c r="E102" s="29" t="s">
        <v>89</v>
      </c>
      <c r="F102" s="30">
        <v>119592.31999999999</v>
      </c>
      <c r="G102" s="23">
        <v>103421.47</v>
      </c>
      <c r="H102" s="23">
        <v>57965.59</v>
      </c>
      <c r="I102" s="23">
        <v>75581.63</v>
      </c>
      <c r="J102" s="25">
        <v>356561.01</v>
      </c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s="16" customFormat="1" x14ac:dyDescent="0.2">
      <c r="B103" s="24" t="s">
        <v>207</v>
      </c>
      <c r="C103" s="37">
        <v>27413</v>
      </c>
      <c r="D103" s="22" t="s">
        <v>193</v>
      </c>
      <c r="E103" s="29" t="s">
        <v>90</v>
      </c>
      <c r="F103" s="30">
        <v>87966.91</v>
      </c>
      <c r="G103" s="23">
        <v>84257.19</v>
      </c>
      <c r="H103" s="23">
        <v>58905.880000000005</v>
      </c>
      <c r="I103" s="23">
        <v>21340.550000000003</v>
      </c>
      <c r="J103" s="25">
        <v>252470.53000000003</v>
      </c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s="16" customFormat="1" x14ac:dyDescent="0.2">
      <c r="B104" s="24" t="s">
        <v>207</v>
      </c>
      <c r="C104" s="37">
        <v>27425</v>
      </c>
      <c r="D104" s="22" t="s">
        <v>193</v>
      </c>
      <c r="E104" s="29" t="s">
        <v>91</v>
      </c>
      <c r="F104" s="30">
        <v>41634.6</v>
      </c>
      <c r="G104" s="23">
        <v>100268.57</v>
      </c>
      <c r="H104" s="23">
        <v>76710.17</v>
      </c>
      <c r="I104" s="23">
        <v>37671.199999999997</v>
      </c>
      <c r="J104" s="25">
        <v>256284.54000000004</v>
      </c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s="16" customFormat="1" x14ac:dyDescent="0.2">
      <c r="B105" s="24" t="s">
        <v>207</v>
      </c>
      <c r="C105" s="37">
        <v>27450</v>
      </c>
      <c r="D105" s="22" t="s">
        <v>193</v>
      </c>
      <c r="E105" s="29" t="s">
        <v>92</v>
      </c>
      <c r="F105" s="30">
        <v>2052.6499999999996</v>
      </c>
      <c r="G105" s="23">
        <v>5367.0499999999993</v>
      </c>
      <c r="H105" s="23">
        <v>4821.3100000000004</v>
      </c>
      <c r="I105" s="23">
        <v>1589.99</v>
      </c>
      <c r="J105" s="25">
        <v>13830.999999999998</v>
      </c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s="16" customFormat="1" x14ac:dyDescent="0.2">
      <c r="B106" s="24" t="s">
        <v>207</v>
      </c>
      <c r="C106" s="37">
        <v>27491</v>
      </c>
      <c r="D106" s="22" t="s">
        <v>193</v>
      </c>
      <c r="E106" s="29" t="s">
        <v>93</v>
      </c>
      <c r="F106" s="30">
        <v>243198.59999999998</v>
      </c>
      <c r="G106" s="23">
        <v>281802.53000000003</v>
      </c>
      <c r="H106" s="23">
        <v>597577.41</v>
      </c>
      <c r="I106" s="23">
        <v>447530.02</v>
      </c>
      <c r="J106" s="25">
        <v>1570108.56</v>
      </c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s="16" customFormat="1" x14ac:dyDescent="0.2">
      <c r="B107" s="24" t="s">
        <v>207</v>
      </c>
      <c r="C107" s="37">
        <v>27495</v>
      </c>
      <c r="D107" s="22" t="s">
        <v>193</v>
      </c>
      <c r="E107" s="29" t="s">
        <v>195</v>
      </c>
      <c r="F107" s="30"/>
      <c r="G107" s="23"/>
      <c r="H107" s="23"/>
      <c r="I107" s="23">
        <v>107.65</v>
      </c>
      <c r="J107" s="25">
        <v>107.65</v>
      </c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s="16" customFormat="1" x14ac:dyDescent="0.2">
      <c r="B108" s="24" t="s">
        <v>207</v>
      </c>
      <c r="C108" s="37">
        <v>27001</v>
      </c>
      <c r="D108" s="22" t="s">
        <v>193</v>
      </c>
      <c r="E108" s="29" t="s">
        <v>94</v>
      </c>
      <c r="F108" s="30">
        <v>28784.240000000002</v>
      </c>
      <c r="G108" s="23">
        <v>43155.32</v>
      </c>
      <c r="H108" s="23">
        <v>46476.490000000005</v>
      </c>
      <c r="I108" s="23">
        <v>16378.09</v>
      </c>
      <c r="J108" s="25">
        <v>134794.14000000001</v>
      </c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s="16" customFormat="1" x14ac:dyDescent="0.2">
      <c r="B109" s="24" t="s">
        <v>207</v>
      </c>
      <c r="C109" s="37">
        <v>27580</v>
      </c>
      <c r="D109" s="22" t="s">
        <v>193</v>
      </c>
      <c r="E109" s="29" t="s">
        <v>95</v>
      </c>
      <c r="F109" s="30">
        <v>2362.81</v>
      </c>
      <c r="G109" s="23">
        <v>1973.13</v>
      </c>
      <c r="H109" s="23">
        <v>2147.4700000000003</v>
      </c>
      <c r="I109" s="23">
        <v>860.71</v>
      </c>
      <c r="J109" s="25">
        <v>7344.1200000000008</v>
      </c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s="16" customFormat="1" x14ac:dyDescent="0.2">
      <c r="B110" s="24" t="s">
        <v>207</v>
      </c>
      <c r="C110" s="37">
        <v>27600</v>
      </c>
      <c r="D110" s="22" t="s">
        <v>193</v>
      </c>
      <c r="E110" s="29" t="s">
        <v>96</v>
      </c>
      <c r="F110" s="30">
        <v>14671.920000000002</v>
      </c>
      <c r="G110" s="23">
        <v>5249.62</v>
      </c>
      <c r="H110" s="23">
        <v>1755.49</v>
      </c>
      <c r="I110" s="23">
        <v>513.87</v>
      </c>
      <c r="J110" s="25">
        <v>22190.9</v>
      </c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s="16" customFormat="1" x14ac:dyDescent="0.2">
      <c r="B111" s="24" t="s">
        <v>207</v>
      </c>
      <c r="C111" s="37">
        <v>27745</v>
      </c>
      <c r="D111" s="22" t="s">
        <v>193</v>
      </c>
      <c r="E111" s="29" t="s">
        <v>97</v>
      </c>
      <c r="F111" s="30">
        <v>159112.76</v>
      </c>
      <c r="G111" s="23">
        <v>163738.92000000001</v>
      </c>
      <c r="H111" s="23">
        <v>125762.41</v>
      </c>
      <c r="I111" s="23">
        <v>88848.82</v>
      </c>
      <c r="J111" s="25">
        <v>537462.91000000015</v>
      </c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s="16" customFormat="1" x14ac:dyDescent="0.2">
      <c r="B112" s="24" t="s">
        <v>207</v>
      </c>
      <c r="C112" s="37">
        <v>27787</v>
      </c>
      <c r="D112" s="22" t="s">
        <v>193</v>
      </c>
      <c r="E112" s="29" t="s">
        <v>98</v>
      </c>
      <c r="F112" s="30">
        <v>17655.420000000002</v>
      </c>
      <c r="G112" s="23">
        <v>15652.01</v>
      </c>
      <c r="H112" s="23">
        <v>47595.020000000004</v>
      </c>
      <c r="I112" s="23">
        <v>66503.76999999999</v>
      </c>
      <c r="J112" s="25">
        <v>147406.22</v>
      </c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s="16" customFormat="1" x14ac:dyDescent="0.2">
      <c r="B113" s="24" t="s">
        <v>207</v>
      </c>
      <c r="C113" s="37">
        <v>27810</v>
      </c>
      <c r="D113" s="22" t="s">
        <v>193</v>
      </c>
      <c r="E113" s="29" t="s">
        <v>99</v>
      </c>
      <c r="F113" s="30">
        <v>459167.82000000007</v>
      </c>
      <c r="G113" s="23">
        <v>414474.49</v>
      </c>
      <c r="H113" s="23">
        <v>546708.93999999994</v>
      </c>
      <c r="I113" s="23">
        <v>435558.83</v>
      </c>
      <c r="J113" s="25">
        <v>1855910.08</v>
      </c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s="16" customFormat="1" x14ac:dyDescent="0.2">
      <c r="B114" s="24" t="s">
        <v>207</v>
      </c>
      <c r="C114" s="37">
        <v>23068</v>
      </c>
      <c r="D114" s="22" t="s">
        <v>172</v>
      </c>
      <c r="E114" s="29" t="s">
        <v>100</v>
      </c>
      <c r="F114" s="30">
        <v>311216.29000000004</v>
      </c>
      <c r="G114" s="23">
        <v>303391.37</v>
      </c>
      <c r="H114" s="23">
        <v>300316.02</v>
      </c>
      <c r="I114" s="23">
        <v>204287.68</v>
      </c>
      <c r="J114" s="25">
        <v>1119211.3600000001</v>
      </c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s="16" customFormat="1" x14ac:dyDescent="0.2">
      <c r="B115" s="24" t="s">
        <v>207</v>
      </c>
      <c r="C115" s="37">
        <v>23580</v>
      </c>
      <c r="D115" s="22" t="s">
        <v>172</v>
      </c>
      <c r="E115" s="29" t="s">
        <v>17</v>
      </c>
      <c r="F115" s="30">
        <v>57023.42</v>
      </c>
      <c r="G115" s="23">
        <v>61670.369999999995</v>
      </c>
      <c r="H115" s="23">
        <v>51494.090000000004</v>
      </c>
      <c r="I115" s="23">
        <v>28269.72</v>
      </c>
      <c r="J115" s="25">
        <v>198457.60000000001</v>
      </c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s="16" customFormat="1" x14ac:dyDescent="0.2">
      <c r="B116" s="24" t="s">
        <v>207</v>
      </c>
      <c r="C116" s="37">
        <v>23682</v>
      </c>
      <c r="D116" s="22" t="s">
        <v>172</v>
      </c>
      <c r="E116" s="29" t="s">
        <v>23</v>
      </c>
      <c r="F116" s="30">
        <v>185701.37</v>
      </c>
      <c r="G116" s="23">
        <v>213229.92</v>
      </c>
      <c r="H116" s="23">
        <v>501980.14</v>
      </c>
      <c r="I116" s="23">
        <v>286472.34999999998</v>
      </c>
      <c r="J116" s="25">
        <v>1187383.78</v>
      </c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s="16" customFormat="1" x14ac:dyDescent="0.2">
      <c r="B117" s="24" t="s">
        <v>207</v>
      </c>
      <c r="C117" s="37">
        <v>94001</v>
      </c>
      <c r="D117" s="22" t="s">
        <v>196</v>
      </c>
      <c r="E117" s="29" t="s">
        <v>101</v>
      </c>
      <c r="F117" s="30">
        <v>12359.06</v>
      </c>
      <c r="G117" s="23">
        <v>15956.74</v>
      </c>
      <c r="H117" s="23">
        <v>11850.77</v>
      </c>
      <c r="I117" s="23">
        <v>15615.39</v>
      </c>
      <c r="J117" s="25">
        <v>55781.96</v>
      </c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s="16" customFormat="1" x14ac:dyDescent="0.2">
      <c r="B118" s="24" t="s">
        <v>207</v>
      </c>
      <c r="C118" s="37">
        <v>41132</v>
      </c>
      <c r="D118" s="22" t="s">
        <v>102</v>
      </c>
      <c r="E118" s="29" t="s">
        <v>103</v>
      </c>
      <c r="F118" s="30">
        <v>9391.19</v>
      </c>
      <c r="G118" s="23">
        <v>7604.5</v>
      </c>
      <c r="H118" s="23">
        <v>11457.79</v>
      </c>
      <c r="I118" s="23">
        <v>8932.2799999999988</v>
      </c>
      <c r="J118" s="25">
        <v>37385.760000000002</v>
      </c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s="16" customFormat="1" x14ac:dyDescent="0.2">
      <c r="B119" s="24" t="s">
        <v>207</v>
      </c>
      <c r="C119" s="37">
        <v>41298</v>
      </c>
      <c r="D119" s="22" t="s">
        <v>102</v>
      </c>
      <c r="E119" s="29" t="s">
        <v>197</v>
      </c>
      <c r="F119" s="30"/>
      <c r="G119" s="23">
        <v>1287.1099999999999</v>
      </c>
      <c r="H119" s="23">
        <v>1504.05</v>
      </c>
      <c r="I119" s="23">
        <v>9181.5999999999985</v>
      </c>
      <c r="J119" s="25">
        <v>11972.759999999998</v>
      </c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s="16" customFormat="1" x14ac:dyDescent="0.2">
      <c r="B120" s="24" t="s">
        <v>207</v>
      </c>
      <c r="C120" s="37">
        <v>41357</v>
      </c>
      <c r="D120" s="22" t="s">
        <v>102</v>
      </c>
      <c r="E120" s="29" t="s">
        <v>104</v>
      </c>
      <c r="F120" s="30">
        <v>7132.8</v>
      </c>
      <c r="G120" s="23">
        <v>10157.94</v>
      </c>
      <c r="H120" s="23">
        <v>4640.3700000000008</v>
      </c>
      <c r="I120" s="23">
        <v>4402.79</v>
      </c>
      <c r="J120" s="25">
        <v>26333.9</v>
      </c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s="16" customFormat="1" x14ac:dyDescent="0.2">
      <c r="B121" s="24" t="s">
        <v>207</v>
      </c>
      <c r="C121" s="37">
        <v>41001</v>
      </c>
      <c r="D121" s="22" t="s">
        <v>102</v>
      </c>
      <c r="E121" s="29" t="s">
        <v>105</v>
      </c>
      <c r="F121" s="30">
        <v>14569.94</v>
      </c>
      <c r="G121" s="23">
        <v>9970.9600000000009</v>
      </c>
      <c r="H121" s="23">
        <v>24945.85</v>
      </c>
      <c r="I121" s="23">
        <v>20457.440000000002</v>
      </c>
      <c r="J121" s="25">
        <v>69944.19</v>
      </c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s="16" customFormat="1" x14ac:dyDescent="0.2">
      <c r="B122" s="24" t="s">
        <v>207</v>
      </c>
      <c r="C122" s="37">
        <v>41524</v>
      </c>
      <c r="D122" s="22" t="s">
        <v>102</v>
      </c>
      <c r="E122" s="29" t="s">
        <v>106</v>
      </c>
      <c r="F122" s="30">
        <v>7198.2300000000005</v>
      </c>
      <c r="G122" s="23">
        <v>7586.6299999999992</v>
      </c>
      <c r="H122" s="23">
        <v>7333.1399999999994</v>
      </c>
      <c r="I122" s="23">
        <v>2961.03</v>
      </c>
      <c r="J122" s="25">
        <v>25079.03</v>
      </c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s="16" customFormat="1" x14ac:dyDescent="0.2">
      <c r="B123" s="24" t="s">
        <v>207</v>
      </c>
      <c r="C123" s="37">
        <v>41615</v>
      </c>
      <c r="D123" s="22" t="s">
        <v>102</v>
      </c>
      <c r="E123" s="29" t="s">
        <v>107</v>
      </c>
      <c r="F123" s="30">
        <v>16065.64</v>
      </c>
      <c r="G123" s="23">
        <v>22831.18</v>
      </c>
      <c r="H123" s="23">
        <v>11684.37</v>
      </c>
      <c r="I123" s="23">
        <v>3352.17</v>
      </c>
      <c r="J123" s="25">
        <v>53933.36</v>
      </c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s="16" customFormat="1" x14ac:dyDescent="0.2">
      <c r="B124" s="24" t="s">
        <v>207</v>
      </c>
      <c r="C124" s="37">
        <v>50223</v>
      </c>
      <c r="D124" s="22" t="s">
        <v>198</v>
      </c>
      <c r="E124" s="29" t="s">
        <v>199</v>
      </c>
      <c r="F124" s="30"/>
      <c r="G124" s="23">
        <v>64.239999999999995</v>
      </c>
      <c r="H124" s="23"/>
      <c r="I124" s="23"/>
      <c r="J124" s="25">
        <v>64.239999999999995</v>
      </c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s="16" customFormat="1" x14ac:dyDescent="0.2">
      <c r="B125" s="24" t="s">
        <v>207</v>
      </c>
      <c r="C125" s="37">
        <v>52079</v>
      </c>
      <c r="D125" s="22" t="s">
        <v>108</v>
      </c>
      <c r="E125" s="29" t="s">
        <v>109</v>
      </c>
      <c r="F125" s="30">
        <v>13111.369999999999</v>
      </c>
      <c r="G125" s="23">
        <v>12302.779999999999</v>
      </c>
      <c r="H125" s="23">
        <v>31231.52</v>
      </c>
      <c r="I125" s="23">
        <v>26895.61</v>
      </c>
      <c r="J125" s="25">
        <v>83541.279999999999</v>
      </c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s="16" customFormat="1" x14ac:dyDescent="0.2">
      <c r="B126" s="24" t="s">
        <v>207</v>
      </c>
      <c r="C126" s="37">
        <v>52621</v>
      </c>
      <c r="D126" s="22" t="s">
        <v>108</v>
      </c>
      <c r="E126" s="29" t="s">
        <v>110</v>
      </c>
      <c r="F126" s="30">
        <v>208044.47999999998</v>
      </c>
      <c r="G126" s="23">
        <v>146755.51</v>
      </c>
      <c r="H126" s="23">
        <v>58308.57</v>
      </c>
      <c r="I126" s="23">
        <v>58328.2</v>
      </c>
      <c r="J126" s="25">
        <v>471436.76</v>
      </c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s="16" customFormat="1" x14ac:dyDescent="0.2">
      <c r="B127" s="24" t="s">
        <v>207</v>
      </c>
      <c r="C127" s="37">
        <v>52696</v>
      </c>
      <c r="D127" s="22" t="s">
        <v>108</v>
      </c>
      <c r="E127" s="29" t="s">
        <v>111</v>
      </c>
      <c r="F127" s="30">
        <v>17624.95</v>
      </c>
      <c r="G127" s="23">
        <v>14386.960000000001</v>
      </c>
      <c r="H127" s="23">
        <v>14200.36</v>
      </c>
      <c r="I127" s="23">
        <v>7434.75</v>
      </c>
      <c r="J127" s="25">
        <v>53647.020000000004</v>
      </c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s="16" customFormat="1" x14ac:dyDescent="0.2">
      <c r="B128" s="24" t="s">
        <v>207</v>
      </c>
      <c r="C128" s="37">
        <v>66456</v>
      </c>
      <c r="D128" s="22" t="s">
        <v>112</v>
      </c>
      <c r="E128" s="29" t="s">
        <v>200</v>
      </c>
      <c r="F128" s="30">
        <v>96.81</v>
      </c>
      <c r="G128" s="23">
        <v>545.28</v>
      </c>
      <c r="H128" s="23">
        <v>544.01</v>
      </c>
      <c r="I128" s="23"/>
      <c r="J128" s="25">
        <v>1186.0999999999999</v>
      </c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:40" s="16" customFormat="1" x14ac:dyDescent="0.2">
      <c r="B129" s="24" t="s">
        <v>207</v>
      </c>
      <c r="C129" s="37">
        <v>66594</v>
      </c>
      <c r="D129" s="22" t="s">
        <v>112</v>
      </c>
      <c r="E129" s="29" t="s">
        <v>113</v>
      </c>
      <c r="F129" s="30">
        <v>24856.34</v>
      </c>
      <c r="G129" s="23">
        <v>23551.43</v>
      </c>
      <c r="H129" s="23">
        <v>17033.02</v>
      </c>
      <c r="I129" s="23">
        <v>7275.56</v>
      </c>
      <c r="J129" s="25">
        <v>72716.350000000006</v>
      </c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s="16" customFormat="1" x14ac:dyDescent="0.2">
      <c r="B130" s="24" t="s">
        <v>207</v>
      </c>
      <c r="C130" s="37">
        <v>68132</v>
      </c>
      <c r="D130" s="22" t="s">
        <v>19</v>
      </c>
      <c r="E130" s="29" t="s">
        <v>201</v>
      </c>
      <c r="F130" s="30"/>
      <c r="G130" s="23">
        <v>5963.51</v>
      </c>
      <c r="H130" s="23"/>
      <c r="I130" s="23">
        <v>3920.85</v>
      </c>
      <c r="J130" s="25">
        <v>9884.36</v>
      </c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:40" s="16" customFormat="1" x14ac:dyDescent="0.2">
      <c r="B131" s="24" t="s">
        <v>207</v>
      </c>
      <c r="C131" s="37">
        <v>68615</v>
      </c>
      <c r="D131" s="22" t="s">
        <v>19</v>
      </c>
      <c r="E131" s="29" t="s">
        <v>131</v>
      </c>
      <c r="F131" s="30">
        <v>7424.43</v>
      </c>
      <c r="G131" s="23">
        <v>7952.1</v>
      </c>
      <c r="H131" s="23">
        <v>7191.94</v>
      </c>
      <c r="I131" s="23">
        <v>5110.09</v>
      </c>
      <c r="J131" s="25">
        <v>27678.560000000001</v>
      </c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:40" s="16" customFormat="1" x14ac:dyDescent="0.2">
      <c r="B132" s="24" t="s">
        <v>207</v>
      </c>
      <c r="C132" s="37">
        <v>68867</v>
      </c>
      <c r="D132" s="22" t="s">
        <v>19</v>
      </c>
      <c r="E132" s="29" t="s">
        <v>132</v>
      </c>
      <c r="F132" s="30">
        <v>7795.83</v>
      </c>
      <c r="G132" s="23">
        <v>6552.3</v>
      </c>
      <c r="H132" s="23">
        <v>14967.390000000001</v>
      </c>
      <c r="I132" s="23">
        <v>6387.75</v>
      </c>
      <c r="J132" s="25">
        <v>35703.270000000004</v>
      </c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:40" s="16" customFormat="1" x14ac:dyDescent="0.2">
      <c r="B133" s="24" t="s">
        <v>207</v>
      </c>
      <c r="C133" s="37">
        <v>70771</v>
      </c>
      <c r="D133" s="22" t="s">
        <v>114</v>
      </c>
      <c r="E133" s="29" t="s">
        <v>115</v>
      </c>
      <c r="F133" s="30">
        <v>5985.91</v>
      </c>
      <c r="G133" s="23">
        <v>50806.18</v>
      </c>
      <c r="H133" s="23">
        <v>12837.5</v>
      </c>
      <c r="I133" s="23"/>
      <c r="J133" s="25">
        <v>69629.59</v>
      </c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:40" s="16" customFormat="1" x14ac:dyDescent="0.2">
      <c r="B134" s="24" t="s">
        <v>207</v>
      </c>
      <c r="C134" s="37">
        <v>73043</v>
      </c>
      <c r="D134" s="22" t="s">
        <v>116</v>
      </c>
      <c r="E134" s="29" t="s">
        <v>117</v>
      </c>
      <c r="F134" s="30">
        <v>499.98</v>
      </c>
      <c r="G134" s="23">
        <v>999.9</v>
      </c>
      <c r="H134" s="23"/>
      <c r="I134" s="23"/>
      <c r="J134" s="25">
        <v>1499.88</v>
      </c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:40" s="16" customFormat="1" x14ac:dyDescent="0.2">
      <c r="B135" s="24" t="s">
        <v>207</v>
      </c>
      <c r="C135" s="37">
        <v>73067</v>
      </c>
      <c r="D135" s="22" t="s">
        <v>116</v>
      </c>
      <c r="E135" s="29" t="s">
        <v>118</v>
      </c>
      <c r="F135" s="30">
        <v>10942.5</v>
      </c>
      <c r="G135" s="23">
        <v>15503</v>
      </c>
      <c r="H135" s="23"/>
      <c r="I135" s="23"/>
      <c r="J135" s="25">
        <v>26445.5</v>
      </c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:40" s="16" customFormat="1" x14ac:dyDescent="0.2">
      <c r="B136" s="24" t="s">
        <v>207</v>
      </c>
      <c r="C136" s="37">
        <v>73168</v>
      </c>
      <c r="D136" s="22" t="s">
        <v>116</v>
      </c>
      <c r="E136" s="29" t="s">
        <v>119</v>
      </c>
      <c r="F136" s="30">
        <v>6868.65</v>
      </c>
      <c r="G136" s="23">
        <v>38172.97</v>
      </c>
      <c r="H136" s="23">
        <v>29546.460000000003</v>
      </c>
      <c r="I136" s="23">
        <v>35228.94</v>
      </c>
      <c r="J136" s="25">
        <v>109817.02</v>
      </c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:40" s="16" customFormat="1" x14ac:dyDescent="0.2">
      <c r="B137" s="24" t="s">
        <v>207</v>
      </c>
      <c r="C137" s="37">
        <v>73217</v>
      </c>
      <c r="D137" s="22" t="s">
        <v>116</v>
      </c>
      <c r="E137" s="29" t="s">
        <v>120</v>
      </c>
      <c r="F137" s="30">
        <v>10580.740000000002</v>
      </c>
      <c r="G137" s="23">
        <v>28280.23</v>
      </c>
      <c r="H137" s="23">
        <v>12380.390000000001</v>
      </c>
      <c r="I137" s="23">
        <v>14018.560000000001</v>
      </c>
      <c r="J137" s="25">
        <v>65259.92</v>
      </c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:40" s="16" customFormat="1" x14ac:dyDescent="0.2">
      <c r="B138" s="24" t="s">
        <v>207</v>
      </c>
      <c r="C138" s="37">
        <v>73270</v>
      </c>
      <c r="D138" s="22" t="s">
        <v>116</v>
      </c>
      <c r="E138" s="29" t="s">
        <v>121</v>
      </c>
      <c r="F138" s="30">
        <v>31923.65</v>
      </c>
      <c r="G138" s="23">
        <v>11592.96</v>
      </c>
      <c r="H138" s="23">
        <v>10229.629999999999</v>
      </c>
      <c r="I138" s="23">
        <v>14304.31</v>
      </c>
      <c r="J138" s="25">
        <v>68050.55</v>
      </c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:40" s="16" customFormat="1" x14ac:dyDescent="0.2">
      <c r="B139" s="24" t="s">
        <v>207</v>
      </c>
      <c r="C139" s="37">
        <v>73001</v>
      </c>
      <c r="D139" s="22" t="s">
        <v>116</v>
      </c>
      <c r="E139" s="29" t="s">
        <v>202</v>
      </c>
      <c r="F139" s="30"/>
      <c r="G139" s="23">
        <v>5551.75</v>
      </c>
      <c r="H139" s="23">
        <v>42781</v>
      </c>
      <c r="I139" s="23">
        <v>6931.42</v>
      </c>
      <c r="J139" s="25">
        <v>55264.17</v>
      </c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:40" s="16" customFormat="1" x14ac:dyDescent="0.2">
      <c r="B140" s="24" t="s">
        <v>207</v>
      </c>
      <c r="C140" s="37">
        <v>73408</v>
      </c>
      <c r="D140" s="22" t="s">
        <v>116</v>
      </c>
      <c r="E140" s="29" t="s">
        <v>122</v>
      </c>
      <c r="F140" s="30">
        <v>6735.93</v>
      </c>
      <c r="G140" s="23">
        <v>8038.09</v>
      </c>
      <c r="H140" s="23">
        <v>7440.74</v>
      </c>
      <c r="I140" s="23">
        <v>3956.6800000000003</v>
      </c>
      <c r="J140" s="25">
        <v>26171.440000000002</v>
      </c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2:40" s="16" customFormat="1" x14ac:dyDescent="0.2">
      <c r="B141" s="24" t="s">
        <v>207</v>
      </c>
      <c r="C141" s="37">
        <v>73411</v>
      </c>
      <c r="D141" s="22" t="s">
        <v>116</v>
      </c>
      <c r="E141" s="29" t="s">
        <v>123</v>
      </c>
      <c r="F141" s="30">
        <v>55665.100000000006</v>
      </c>
      <c r="G141" s="23">
        <v>77709.62</v>
      </c>
      <c r="H141" s="23">
        <v>55982.21</v>
      </c>
      <c r="I141" s="23">
        <v>48279.43</v>
      </c>
      <c r="J141" s="25">
        <v>237636.36</v>
      </c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2:40" s="16" customFormat="1" x14ac:dyDescent="0.2">
      <c r="B142" s="24" t="s">
        <v>207</v>
      </c>
      <c r="C142" s="37">
        <v>73443</v>
      </c>
      <c r="D142" s="22" t="s">
        <v>116</v>
      </c>
      <c r="E142" s="29" t="s">
        <v>124</v>
      </c>
      <c r="F142" s="30">
        <v>8131.3600000000006</v>
      </c>
      <c r="G142" s="23">
        <v>11653.43</v>
      </c>
      <c r="H142" s="23">
        <v>7526.6</v>
      </c>
      <c r="I142" s="23">
        <v>5722.9</v>
      </c>
      <c r="J142" s="25">
        <v>33034.29</v>
      </c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2:40" s="16" customFormat="1" x14ac:dyDescent="0.2">
      <c r="B143" s="24" t="s">
        <v>207</v>
      </c>
      <c r="C143" s="37">
        <v>73504</v>
      </c>
      <c r="D143" s="22" t="s">
        <v>116</v>
      </c>
      <c r="E143" s="29" t="s">
        <v>125</v>
      </c>
      <c r="F143" s="30">
        <v>8980.7100000000009</v>
      </c>
      <c r="G143" s="23">
        <v>12812.95</v>
      </c>
      <c r="H143" s="23">
        <v>7306.49</v>
      </c>
      <c r="I143" s="23">
        <v>4132.32</v>
      </c>
      <c r="J143" s="25">
        <v>33232.47</v>
      </c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2:40" s="16" customFormat="1" x14ac:dyDescent="0.2">
      <c r="B144" s="24" t="s">
        <v>207</v>
      </c>
      <c r="C144" s="37">
        <v>73861</v>
      </c>
      <c r="D144" s="22" t="s">
        <v>116</v>
      </c>
      <c r="E144" s="29" t="s">
        <v>169</v>
      </c>
      <c r="F144" s="30">
        <v>3728.96</v>
      </c>
      <c r="G144" s="23">
        <v>3683.44</v>
      </c>
      <c r="H144" s="23">
        <v>3092.13</v>
      </c>
      <c r="I144" s="23">
        <v>1497.26</v>
      </c>
      <c r="J144" s="25">
        <v>12001.789999999999</v>
      </c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s="16" customFormat="1" x14ac:dyDescent="0.2">
      <c r="B145" s="24" t="s">
        <v>207</v>
      </c>
      <c r="C145" s="37">
        <v>76364</v>
      </c>
      <c r="D145" s="22" t="s">
        <v>203</v>
      </c>
      <c r="E145" s="29" t="s">
        <v>204</v>
      </c>
      <c r="F145" s="30"/>
      <c r="G145" s="23">
        <v>4390.07</v>
      </c>
      <c r="H145" s="23"/>
      <c r="I145" s="23"/>
      <c r="J145" s="25">
        <v>4390.07</v>
      </c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s="16" customFormat="1" x14ac:dyDescent="0.2">
      <c r="B146" s="24" t="s">
        <v>207</v>
      </c>
      <c r="C146" s="37">
        <v>99001</v>
      </c>
      <c r="D146" s="22" t="s">
        <v>205</v>
      </c>
      <c r="E146" s="29" t="s">
        <v>206</v>
      </c>
      <c r="F146" s="30"/>
      <c r="G146" s="23"/>
      <c r="H146" s="23"/>
      <c r="I146" s="23">
        <v>508.03</v>
      </c>
      <c r="J146" s="25">
        <v>508.03</v>
      </c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s="16" customFormat="1" x14ac:dyDescent="0.2">
      <c r="B147" s="24" t="s">
        <v>208</v>
      </c>
      <c r="C147" s="37">
        <v>5004</v>
      </c>
      <c r="D147" s="22" t="s">
        <v>11</v>
      </c>
      <c r="E147" s="29" t="s">
        <v>24</v>
      </c>
      <c r="F147" s="30">
        <v>34.702300000000001</v>
      </c>
      <c r="G147" s="23">
        <v>2.3622999999999998</v>
      </c>
      <c r="H147" s="23">
        <v>14.82</v>
      </c>
      <c r="I147" s="23"/>
      <c r="J147" s="25">
        <v>51.884599999999999</v>
      </c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s="16" customFormat="1" x14ac:dyDescent="0.2">
      <c r="B148" s="24" t="s">
        <v>208</v>
      </c>
      <c r="C148" s="37">
        <v>5031</v>
      </c>
      <c r="D148" s="22" t="s">
        <v>11</v>
      </c>
      <c r="E148" s="29" t="s">
        <v>25</v>
      </c>
      <c r="F148" s="30">
        <v>4096.7800378986522</v>
      </c>
      <c r="G148" s="23">
        <v>5949.0721480380516</v>
      </c>
      <c r="H148" s="23">
        <v>1823.3757224564961</v>
      </c>
      <c r="I148" s="23">
        <v>2256.861928796443</v>
      </c>
      <c r="J148" s="25">
        <v>14126.089837189642</v>
      </c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s="16" customFormat="1" x14ac:dyDescent="0.2">
      <c r="B149" s="24" t="s">
        <v>208</v>
      </c>
      <c r="C149" s="37">
        <v>5034</v>
      </c>
      <c r="D149" s="22" t="s">
        <v>11</v>
      </c>
      <c r="E149" s="29" t="s">
        <v>26</v>
      </c>
      <c r="F149" s="30">
        <v>3121.4700000000003</v>
      </c>
      <c r="G149" s="23">
        <v>9602.73</v>
      </c>
      <c r="H149" s="23">
        <v>8802.1000000000022</v>
      </c>
      <c r="I149" s="23">
        <v>9921.3550585929988</v>
      </c>
      <c r="J149" s="25">
        <v>31447.655058593002</v>
      </c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s="16" customFormat="1" x14ac:dyDescent="0.2">
      <c r="B150" s="24" t="s">
        <v>208</v>
      </c>
      <c r="C150" s="37">
        <v>5040</v>
      </c>
      <c r="D150" s="22" t="s">
        <v>11</v>
      </c>
      <c r="E150" s="29" t="s">
        <v>27</v>
      </c>
      <c r="F150" s="30">
        <v>304823.25334735349</v>
      </c>
      <c r="G150" s="23">
        <v>24644.672974992536</v>
      </c>
      <c r="H150" s="23">
        <v>14772.455180061104</v>
      </c>
      <c r="I150" s="23">
        <v>2398.7141999999985</v>
      </c>
      <c r="J150" s="25">
        <v>346639.09570240712</v>
      </c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:40" s="16" customFormat="1" x14ac:dyDescent="0.2">
      <c r="B151" s="24" t="s">
        <v>208</v>
      </c>
      <c r="C151" s="37">
        <v>5044</v>
      </c>
      <c r="D151" s="22" t="s">
        <v>11</v>
      </c>
      <c r="E151" s="29" t="s">
        <v>28</v>
      </c>
      <c r="F151" s="30">
        <v>10.964</v>
      </c>
      <c r="G151" s="23">
        <v>24.037000000000003</v>
      </c>
      <c r="H151" s="23">
        <v>0.35399999999999998</v>
      </c>
      <c r="I151" s="23"/>
      <c r="J151" s="25">
        <v>35.355000000000004</v>
      </c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2:40" s="16" customFormat="1" x14ac:dyDescent="0.2">
      <c r="B152" s="24" t="s">
        <v>208</v>
      </c>
      <c r="C152" s="37">
        <v>5055</v>
      </c>
      <c r="D152" s="22" t="s">
        <v>11</v>
      </c>
      <c r="E152" s="29" t="s">
        <v>177</v>
      </c>
      <c r="F152" s="30"/>
      <c r="G152" s="23">
        <v>18.45</v>
      </c>
      <c r="H152" s="23">
        <v>12.02</v>
      </c>
      <c r="I152" s="23"/>
      <c r="J152" s="25">
        <v>30.47</v>
      </c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2:40" s="16" customFormat="1" x14ac:dyDescent="0.2">
      <c r="B153" s="24" t="s">
        <v>208</v>
      </c>
      <c r="C153" s="37">
        <v>5079</v>
      </c>
      <c r="D153" s="22" t="s">
        <v>11</v>
      </c>
      <c r="E153" s="29" t="s">
        <v>29</v>
      </c>
      <c r="F153" s="30">
        <v>11089.559999999998</v>
      </c>
      <c r="G153" s="23">
        <v>12131.27</v>
      </c>
      <c r="H153" s="23">
        <v>2488.2400000000002</v>
      </c>
      <c r="I153" s="23">
        <v>27.95</v>
      </c>
      <c r="J153" s="25">
        <v>25737.02</v>
      </c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2:40" s="16" customFormat="1" x14ac:dyDescent="0.2">
      <c r="B154" s="24" t="s">
        <v>208</v>
      </c>
      <c r="C154" s="37">
        <v>5088</v>
      </c>
      <c r="D154" s="22" t="s">
        <v>11</v>
      </c>
      <c r="E154" s="29" t="s">
        <v>30</v>
      </c>
      <c r="F154" s="30">
        <v>46.88</v>
      </c>
      <c r="G154" s="23">
        <v>20.09</v>
      </c>
      <c r="H154" s="23">
        <v>80.800000000000011</v>
      </c>
      <c r="I154" s="23">
        <v>28.509999999999998</v>
      </c>
      <c r="J154" s="25">
        <v>176.28</v>
      </c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2:40" s="16" customFormat="1" x14ac:dyDescent="0.2">
      <c r="B155" s="24" t="s">
        <v>208</v>
      </c>
      <c r="C155" s="37">
        <v>5086</v>
      </c>
      <c r="D155" s="22" t="s">
        <v>11</v>
      </c>
      <c r="E155" s="29" t="s">
        <v>166</v>
      </c>
      <c r="F155" s="30">
        <v>20.02</v>
      </c>
      <c r="G155" s="23"/>
      <c r="H155" s="23"/>
      <c r="I155" s="23"/>
      <c r="J155" s="25">
        <v>20.02</v>
      </c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2:40" s="16" customFormat="1" x14ac:dyDescent="0.2">
      <c r="B156" s="24" t="s">
        <v>208</v>
      </c>
      <c r="C156" s="37">
        <v>5107</v>
      </c>
      <c r="D156" s="22" t="s">
        <v>11</v>
      </c>
      <c r="E156" s="29" t="s">
        <v>31</v>
      </c>
      <c r="F156" s="30">
        <v>960.95999999999992</v>
      </c>
      <c r="G156" s="23"/>
      <c r="H156" s="23"/>
      <c r="I156" s="23"/>
      <c r="J156" s="25">
        <v>960.95999999999992</v>
      </c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2:40" s="16" customFormat="1" x14ac:dyDescent="0.2">
      <c r="B157" s="24" t="s">
        <v>208</v>
      </c>
      <c r="C157" s="37">
        <v>5113</v>
      </c>
      <c r="D157" s="22" t="s">
        <v>11</v>
      </c>
      <c r="E157" s="29" t="s">
        <v>32</v>
      </c>
      <c r="F157" s="30">
        <v>5950742.5133379977</v>
      </c>
      <c r="G157" s="23">
        <v>5548565.2999999998</v>
      </c>
      <c r="H157" s="23">
        <v>3999629.7</v>
      </c>
      <c r="I157" s="23">
        <v>5516525.0599659504</v>
      </c>
      <c r="J157" s="25">
        <v>21015462.573303945</v>
      </c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2:40" s="16" customFormat="1" x14ac:dyDescent="0.2">
      <c r="B158" s="24" t="s">
        <v>208</v>
      </c>
      <c r="C158" s="37">
        <v>5120</v>
      </c>
      <c r="D158" s="22" t="s">
        <v>11</v>
      </c>
      <c r="E158" s="29" t="s">
        <v>33</v>
      </c>
      <c r="F158" s="30">
        <v>8544.3623100000204</v>
      </c>
      <c r="G158" s="23">
        <v>9122.1978299999973</v>
      </c>
      <c r="H158" s="23">
        <v>15225.36325</v>
      </c>
      <c r="I158" s="23">
        <v>12421.572366461805</v>
      </c>
      <c r="J158" s="25">
        <v>45313.495756461823</v>
      </c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2:40" s="16" customFormat="1" x14ac:dyDescent="0.2">
      <c r="B159" s="24" t="s">
        <v>208</v>
      </c>
      <c r="C159" s="37">
        <v>5138</v>
      </c>
      <c r="D159" s="22" t="s">
        <v>11</v>
      </c>
      <c r="E159" s="29" t="s">
        <v>34</v>
      </c>
      <c r="F159" s="30">
        <v>3221.8445953790915</v>
      </c>
      <c r="G159" s="23">
        <v>6534.7748342825198</v>
      </c>
      <c r="H159" s="23">
        <v>7349.6681147297841</v>
      </c>
      <c r="I159" s="23">
        <v>4462.7513398582823</v>
      </c>
      <c r="J159" s="25">
        <v>21569.038884249676</v>
      </c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2:40" s="16" customFormat="1" x14ac:dyDescent="0.2">
      <c r="B160" s="24" t="s">
        <v>208</v>
      </c>
      <c r="C160" s="37">
        <v>5142</v>
      </c>
      <c r="D160" s="22" t="s">
        <v>11</v>
      </c>
      <c r="E160" s="29" t="s">
        <v>35</v>
      </c>
      <c r="F160" s="30">
        <v>319.6260747999998</v>
      </c>
      <c r="G160" s="23"/>
      <c r="H160" s="23">
        <v>4.6500000000000004</v>
      </c>
      <c r="I160" s="23"/>
      <c r="J160" s="25">
        <v>324.27607479999978</v>
      </c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2:40" s="16" customFormat="1" x14ac:dyDescent="0.2">
      <c r="B161" s="24" t="s">
        <v>208</v>
      </c>
      <c r="C161" s="37">
        <v>5150</v>
      </c>
      <c r="D161" s="22" t="s">
        <v>11</v>
      </c>
      <c r="E161" s="29" t="s">
        <v>178</v>
      </c>
      <c r="F161" s="30"/>
      <c r="G161" s="23"/>
      <c r="H161" s="23">
        <v>28.16</v>
      </c>
      <c r="I161" s="23">
        <v>3.46</v>
      </c>
      <c r="J161" s="25">
        <v>31.62</v>
      </c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2:40" s="16" customFormat="1" x14ac:dyDescent="0.2">
      <c r="B162" s="24" t="s">
        <v>208</v>
      </c>
      <c r="C162" s="37">
        <v>5154</v>
      </c>
      <c r="D162" s="22" t="s">
        <v>11</v>
      </c>
      <c r="E162" s="29" t="s">
        <v>36</v>
      </c>
      <c r="F162" s="30">
        <v>243782.6828623442</v>
      </c>
      <c r="G162" s="23">
        <v>218077.12648117627</v>
      </c>
      <c r="H162" s="23">
        <v>292317.29636523966</v>
      </c>
      <c r="I162" s="23">
        <v>197623.63937902742</v>
      </c>
      <c r="J162" s="25">
        <v>951800.74508778751</v>
      </c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2:40" s="16" customFormat="1" x14ac:dyDescent="0.2">
      <c r="B163" s="24" t="s">
        <v>208</v>
      </c>
      <c r="C163" s="37">
        <v>5190</v>
      </c>
      <c r="D163" s="22" t="s">
        <v>11</v>
      </c>
      <c r="E163" s="29" t="s">
        <v>37</v>
      </c>
      <c r="F163" s="30">
        <v>81.48</v>
      </c>
      <c r="G163" s="23">
        <v>121.49000000000007</v>
      </c>
      <c r="H163" s="23">
        <v>655.56000000000017</v>
      </c>
      <c r="I163" s="23">
        <v>561.81000000000006</v>
      </c>
      <c r="J163" s="25">
        <v>1420.3400000000001</v>
      </c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2:40" s="16" customFormat="1" x14ac:dyDescent="0.2">
      <c r="B164" s="24" t="s">
        <v>208</v>
      </c>
      <c r="C164" s="37">
        <v>5234</v>
      </c>
      <c r="D164" s="22" t="s">
        <v>11</v>
      </c>
      <c r="E164" s="29" t="s">
        <v>38</v>
      </c>
      <c r="F164" s="30">
        <v>12230.597934542409</v>
      </c>
      <c r="G164" s="23">
        <v>14560.022999999996</v>
      </c>
      <c r="H164" s="23">
        <v>20510.554000000029</v>
      </c>
      <c r="I164" s="23">
        <v>9712.680000000013</v>
      </c>
      <c r="J164" s="25">
        <v>57013.854934542447</v>
      </c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2:40" s="16" customFormat="1" x14ac:dyDescent="0.2">
      <c r="B165" s="24" t="s">
        <v>208</v>
      </c>
      <c r="C165" s="37">
        <v>5237</v>
      </c>
      <c r="D165" s="22" t="s">
        <v>11</v>
      </c>
      <c r="E165" s="29" t="s">
        <v>39</v>
      </c>
      <c r="F165" s="30">
        <v>2.54</v>
      </c>
      <c r="G165" s="23">
        <v>10.11</v>
      </c>
      <c r="H165" s="23"/>
      <c r="I165" s="23"/>
      <c r="J165" s="25">
        <v>12.649999999999999</v>
      </c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2:40" s="16" customFormat="1" x14ac:dyDescent="0.2">
      <c r="B166" s="24" t="s">
        <v>208</v>
      </c>
      <c r="C166" s="37">
        <v>5240</v>
      </c>
      <c r="D166" s="22" t="s">
        <v>11</v>
      </c>
      <c r="E166" s="29" t="s">
        <v>179</v>
      </c>
      <c r="F166" s="30"/>
      <c r="G166" s="23">
        <v>27.839999999999996</v>
      </c>
      <c r="H166" s="23">
        <v>32.97</v>
      </c>
      <c r="I166" s="23"/>
      <c r="J166" s="25">
        <v>60.809999999999995</v>
      </c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2:40" s="16" customFormat="1" x14ac:dyDescent="0.2">
      <c r="B167" s="24" t="s">
        <v>208</v>
      </c>
      <c r="C167" s="37">
        <v>5250</v>
      </c>
      <c r="D167" s="22" t="s">
        <v>11</v>
      </c>
      <c r="E167" s="29" t="s">
        <v>40</v>
      </c>
      <c r="F167" s="30">
        <v>109468.89538171847</v>
      </c>
      <c r="G167" s="23">
        <v>127837.61908413355</v>
      </c>
      <c r="H167" s="23">
        <v>115246.05184076556</v>
      </c>
      <c r="I167" s="23">
        <v>102617.25300275488</v>
      </c>
      <c r="J167" s="25">
        <v>455169.81930937245</v>
      </c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2:40" s="16" customFormat="1" x14ac:dyDescent="0.2">
      <c r="B168" s="24" t="s">
        <v>208</v>
      </c>
      <c r="C168" s="37">
        <v>5282</v>
      </c>
      <c r="D168" s="22" t="s">
        <v>11</v>
      </c>
      <c r="E168" s="29" t="s">
        <v>180</v>
      </c>
      <c r="F168" s="30"/>
      <c r="G168" s="23"/>
      <c r="H168" s="23">
        <v>2.4500000000000002</v>
      </c>
      <c r="I168" s="23">
        <v>26.139999999999997</v>
      </c>
      <c r="J168" s="25">
        <v>28.589999999999996</v>
      </c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2:40" s="16" customFormat="1" x14ac:dyDescent="0.2">
      <c r="B169" s="24" t="s">
        <v>208</v>
      </c>
      <c r="C169" s="37">
        <v>5284</v>
      </c>
      <c r="D169" s="22" t="s">
        <v>11</v>
      </c>
      <c r="E169" s="29" t="s">
        <v>41</v>
      </c>
      <c r="F169" s="30">
        <v>65.949750000000009</v>
      </c>
      <c r="G169" s="23">
        <v>9.4651499999999995</v>
      </c>
      <c r="H169" s="23">
        <v>92.710000000000008</v>
      </c>
      <c r="I169" s="23">
        <v>42.04</v>
      </c>
      <c r="J169" s="25">
        <v>210.16490000000002</v>
      </c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2:40" s="16" customFormat="1" x14ac:dyDescent="0.2">
      <c r="B170" s="24" t="s">
        <v>208</v>
      </c>
      <c r="C170" s="37">
        <v>5308</v>
      </c>
      <c r="D170" s="22" t="s">
        <v>11</v>
      </c>
      <c r="E170" s="29" t="s">
        <v>42</v>
      </c>
      <c r="F170" s="30">
        <v>102.5104</v>
      </c>
      <c r="G170" s="23">
        <v>199.92178999999999</v>
      </c>
      <c r="H170" s="23">
        <v>243.77223799999999</v>
      </c>
      <c r="I170" s="23"/>
      <c r="J170" s="25">
        <v>546.20442800000001</v>
      </c>
    </row>
    <row r="171" spans="2:40" s="16" customFormat="1" x14ac:dyDescent="0.2">
      <c r="B171" s="24" t="s">
        <v>208</v>
      </c>
      <c r="C171" s="37">
        <v>5310</v>
      </c>
      <c r="D171" s="22" t="s">
        <v>11</v>
      </c>
      <c r="E171" s="29" t="s">
        <v>43</v>
      </c>
      <c r="F171" s="30"/>
      <c r="G171" s="27">
        <v>11.67</v>
      </c>
      <c r="H171" s="27">
        <v>377.6</v>
      </c>
      <c r="I171" s="27">
        <v>2808.4085</v>
      </c>
      <c r="J171" s="25">
        <v>3197.6785</v>
      </c>
    </row>
    <row r="172" spans="2:40" s="16" customFormat="1" x14ac:dyDescent="0.2">
      <c r="B172" s="24" t="s">
        <v>208</v>
      </c>
      <c r="C172" s="37">
        <v>5390</v>
      </c>
      <c r="D172" s="22" t="s">
        <v>11</v>
      </c>
      <c r="E172" s="29" t="s">
        <v>181</v>
      </c>
      <c r="F172" s="30"/>
      <c r="G172" s="27">
        <v>151.25899999999999</v>
      </c>
      <c r="H172" s="27">
        <v>179.46504000000002</v>
      </c>
      <c r="I172" s="27">
        <v>154.54000000000002</v>
      </c>
      <c r="J172" s="25">
        <v>485.26404000000002</v>
      </c>
    </row>
    <row r="173" spans="2:40" s="16" customFormat="1" x14ac:dyDescent="0.2">
      <c r="B173" s="24" t="s">
        <v>208</v>
      </c>
      <c r="C173" s="37">
        <v>5001</v>
      </c>
      <c r="D173" s="22" t="s">
        <v>11</v>
      </c>
      <c r="E173" s="29" t="s">
        <v>183</v>
      </c>
      <c r="F173" s="30">
        <v>299.63</v>
      </c>
      <c r="G173" s="27"/>
      <c r="H173" s="27">
        <v>2.69</v>
      </c>
      <c r="I173" s="27">
        <v>107.24000000000001</v>
      </c>
      <c r="J173" s="25">
        <v>409.56</v>
      </c>
    </row>
    <row r="174" spans="2:40" s="16" customFormat="1" x14ac:dyDescent="0.2">
      <c r="B174" s="24" t="s">
        <v>208</v>
      </c>
      <c r="C174" s="37">
        <v>5480</v>
      </c>
      <c r="D174" s="22" t="s">
        <v>11</v>
      </c>
      <c r="E174" s="29" t="s">
        <v>44</v>
      </c>
      <c r="F174" s="30">
        <v>8.1798482636000003</v>
      </c>
      <c r="G174" s="27"/>
      <c r="H174" s="27"/>
      <c r="I174" s="27"/>
      <c r="J174" s="25">
        <v>8.1798482636000003</v>
      </c>
    </row>
    <row r="175" spans="2:40" s="16" customFormat="1" x14ac:dyDescent="0.2">
      <c r="B175" s="24" t="s">
        <v>208</v>
      </c>
      <c r="C175" s="37">
        <v>5495</v>
      </c>
      <c r="D175" s="22" t="s">
        <v>11</v>
      </c>
      <c r="E175" s="29" t="s">
        <v>45</v>
      </c>
      <c r="F175" s="30">
        <v>170.59290000000007</v>
      </c>
      <c r="G175" s="27">
        <v>2048.6248900000001</v>
      </c>
      <c r="H175" s="27">
        <v>5203.5049036586533</v>
      </c>
      <c r="I175" s="27">
        <v>5248.1100000000015</v>
      </c>
      <c r="J175" s="25">
        <v>12670.832693658656</v>
      </c>
    </row>
    <row r="176" spans="2:40" s="16" customFormat="1" x14ac:dyDescent="0.2">
      <c r="B176" s="24" t="s">
        <v>208</v>
      </c>
      <c r="C176" s="37">
        <v>5579</v>
      </c>
      <c r="D176" s="22" t="s">
        <v>11</v>
      </c>
      <c r="E176" s="29" t="s">
        <v>46</v>
      </c>
      <c r="F176" s="30">
        <v>167089.25499645167</v>
      </c>
      <c r="G176" s="27">
        <v>257112.16690361945</v>
      </c>
      <c r="H176" s="27">
        <v>14209.714690224897</v>
      </c>
      <c r="I176" s="27">
        <v>3800.8115488080944</v>
      </c>
      <c r="J176" s="25">
        <v>442211.94813910406</v>
      </c>
    </row>
    <row r="177" spans="2:10" s="16" customFormat="1" x14ac:dyDescent="0.2">
      <c r="B177" s="24" t="s">
        <v>208</v>
      </c>
      <c r="C177" s="37">
        <v>5585</v>
      </c>
      <c r="D177" s="22" t="s">
        <v>11</v>
      </c>
      <c r="E177" s="29" t="s">
        <v>47</v>
      </c>
      <c r="F177" s="30">
        <v>2891.69245</v>
      </c>
      <c r="G177" s="27">
        <v>837.00832999999989</v>
      </c>
      <c r="H177" s="27">
        <v>520.10999999999967</v>
      </c>
      <c r="I177" s="27">
        <v>714.72</v>
      </c>
      <c r="J177" s="25">
        <v>4963.53078</v>
      </c>
    </row>
    <row r="178" spans="2:10" s="16" customFormat="1" x14ac:dyDescent="0.2">
      <c r="B178" s="24" t="s">
        <v>208</v>
      </c>
      <c r="C178" s="37">
        <v>5604</v>
      </c>
      <c r="D178" s="22" t="s">
        <v>11</v>
      </c>
      <c r="E178" s="29" t="s">
        <v>48</v>
      </c>
      <c r="F178" s="30">
        <v>676188.01849276933</v>
      </c>
      <c r="G178" s="27">
        <v>552601.3749245645</v>
      </c>
      <c r="H178" s="27">
        <v>296916.159256435</v>
      </c>
      <c r="I178" s="27">
        <v>208572.49734187563</v>
      </c>
      <c r="J178" s="25">
        <v>1734278.0500156444</v>
      </c>
    </row>
    <row r="179" spans="2:10" s="16" customFormat="1" x14ac:dyDescent="0.2">
      <c r="B179" s="24" t="s">
        <v>208</v>
      </c>
      <c r="C179" s="37">
        <v>5667</v>
      </c>
      <c r="D179" s="22" t="s">
        <v>11</v>
      </c>
      <c r="E179" s="29" t="s">
        <v>49</v>
      </c>
      <c r="F179" s="30">
        <v>534.41999999999985</v>
      </c>
      <c r="G179" s="27"/>
      <c r="H179" s="27"/>
      <c r="I179" s="27"/>
      <c r="J179" s="25">
        <v>534.41999999999985</v>
      </c>
    </row>
    <row r="180" spans="2:10" s="16" customFormat="1" x14ac:dyDescent="0.2">
      <c r="B180" s="24" t="s">
        <v>208</v>
      </c>
      <c r="C180" s="37">
        <v>5670</v>
      </c>
      <c r="D180" s="22" t="s">
        <v>11</v>
      </c>
      <c r="E180" s="29" t="s">
        <v>50</v>
      </c>
      <c r="F180" s="30">
        <v>17647.03</v>
      </c>
      <c r="G180" s="27">
        <v>4403.3099999999995</v>
      </c>
      <c r="H180" s="27">
        <v>13087.119999999999</v>
      </c>
      <c r="I180" s="27">
        <v>8741.16</v>
      </c>
      <c r="J180" s="25">
        <v>43878.619999999995</v>
      </c>
    </row>
    <row r="181" spans="2:10" s="16" customFormat="1" x14ac:dyDescent="0.2">
      <c r="B181" s="24" t="s">
        <v>208</v>
      </c>
      <c r="C181" s="37">
        <v>5686</v>
      </c>
      <c r="D181" s="22" t="s">
        <v>11</v>
      </c>
      <c r="E181" s="29" t="s">
        <v>51</v>
      </c>
      <c r="F181" s="30">
        <v>9023.93</v>
      </c>
      <c r="G181" s="27">
        <v>9588.33</v>
      </c>
      <c r="H181" s="27">
        <v>14703.580000000004</v>
      </c>
      <c r="I181" s="27">
        <v>223.99</v>
      </c>
      <c r="J181" s="25">
        <v>33539.83</v>
      </c>
    </row>
    <row r="182" spans="2:10" s="16" customFormat="1" x14ac:dyDescent="0.2">
      <c r="B182" s="24" t="s">
        <v>208</v>
      </c>
      <c r="C182" s="37">
        <v>5042</v>
      </c>
      <c r="D182" s="22" t="s">
        <v>11</v>
      </c>
      <c r="E182" s="29" t="s">
        <v>52</v>
      </c>
      <c r="F182" s="30">
        <v>2256.2215051641588</v>
      </c>
      <c r="G182" s="27">
        <v>4397.2084590363611</v>
      </c>
      <c r="H182" s="27">
        <v>5183.0615865911959</v>
      </c>
      <c r="I182" s="27">
        <v>1506.2334954982957</v>
      </c>
      <c r="J182" s="25">
        <v>13342.725046290012</v>
      </c>
    </row>
    <row r="183" spans="2:10" s="16" customFormat="1" x14ac:dyDescent="0.2">
      <c r="B183" s="24" t="s">
        <v>208</v>
      </c>
      <c r="C183" s="37">
        <v>5690</v>
      </c>
      <c r="D183" s="22" t="s">
        <v>11</v>
      </c>
      <c r="E183" s="29" t="s">
        <v>53</v>
      </c>
      <c r="F183" s="30">
        <v>456187.82999999996</v>
      </c>
      <c r="G183" s="27">
        <v>318256.73000000004</v>
      </c>
      <c r="H183" s="27">
        <v>101892.51000000001</v>
      </c>
      <c r="I183" s="27">
        <v>124984.82999999999</v>
      </c>
      <c r="J183" s="25">
        <v>1001321.9</v>
      </c>
    </row>
    <row r="184" spans="2:10" s="16" customFormat="1" x14ac:dyDescent="0.2">
      <c r="B184" s="24" t="s">
        <v>208</v>
      </c>
      <c r="C184" s="37">
        <v>5736</v>
      </c>
      <c r="D184" s="22" t="s">
        <v>11</v>
      </c>
      <c r="E184" s="29" t="s">
        <v>54</v>
      </c>
      <c r="F184" s="30">
        <v>1831260.1826979748</v>
      </c>
      <c r="G184" s="27">
        <v>2063108.1341725523</v>
      </c>
      <c r="H184" s="27">
        <v>2547462.8285366725</v>
      </c>
      <c r="I184" s="27">
        <v>1912186.3595629991</v>
      </c>
      <c r="J184" s="25">
        <v>8354017.5049701985</v>
      </c>
    </row>
    <row r="185" spans="2:10" s="16" customFormat="1" x14ac:dyDescent="0.2">
      <c r="B185" s="24" t="s">
        <v>208</v>
      </c>
      <c r="C185" s="37">
        <v>5790</v>
      </c>
      <c r="D185" s="22" t="s">
        <v>11</v>
      </c>
      <c r="E185" s="29" t="s">
        <v>55</v>
      </c>
      <c r="F185" s="30">
        <v>5215.7200000000012</v>
      </c>
      <c r="G185" s="27">
        <v>1770.4899999999998</v>
      </c>
      <c r="H185" s="27">
        <v>2755.6500000000015</v>
      </c>
      <c r="I185" s="27">
        <v>1398.65</v>
      </c>
      <c r="J185" s="25">
        <v>11140.510000000002</v>
      </c>
    </row>
    <row r="186" spans="2:10" s="16" customFormat="1" x14ac:dyDescent="0.2">
      <c r="B186" s="24" t="s">
        <v>208</v>
      </c>
      <c r="C186" s="37">
        <v>5858</v>
      </c>
      <c r="D186" s="22" t="s">
        <v>11</v>
      </c>
      <c r="E186" s="29" t="s">
        <v>56</v>
      </c>
      <c r="F186" s="30">
        <v>53110.349071010678</v>
      </c>
      <c r="G186" s="27">
        <v>56594.173710543924</v>
      </c>
      <c r="H186" s="27">
        <v>72023.807163659105</v>
      </c>
      <c r="I186" s="27">
        <v>49437.019812645514</v>
      </c>
      <c r="J186" s="25">
        <v>231165.34975785922</v>
      </c>
    </row>
    <row r="187" spans="2:10" s="16" customFormat="1" x14ac:dyDescent="0.2">
      <c r="B187" s="24" t="s">
        <v>208</v>
      </c>
      <c r="C187" s="37">
        <v>5861</v>
      </c>
      <c r="D187" s="22" t="s">
        <v>11</v>
      </c>
      <c r="E187" s="29" t="s">
        <v>184</v>
      </c>
      <c r="F187" s="30"/>
      <c r="G187" s="27"/>
      <c r="H187" s="27"/>
      <c r="I187" s="27">
        <v>0.7</v>
      </c>
      <c r="J187" s="25">
        <v>0.7</v>
      </c>
    </row>
    <row r="188" spans="2:10" s="16" customFormat="1" x14ac:dyDescent="0.2">
      <c r="B188" s="24" t="s">
        <v>208</v>
      </c>
      <c r="C188" s="37">
        <v>5885</v>
      </c>
      <c r="D188" s="22" t="s">
        <v>11</v>
      </c>
      <c r="E188" s="29" t="s">
        <v>57</v>
      </c>
      <c r="F188" s="30">
        <v>535.74137819977534</v>
      </c>
      <c r="G188" s="27">
        <v>172.87375601298999</v>
      </c>
      <c r="H188" s="27">
        <v>47.193950000000001</v>
      </c>
      <c r="I188" s="27"/>
      <c r="J188" s="25">
        <v>755.80908421276524</v>
      </c>
    </row>
    <row r="189" spans="2:10" s="16" customFormat="1" x14ac:dyDescent="0.2">
      <c r="B189" s="24" t="s">
        <v>208</v>
      </c>
      <c r="C189" s="37">
        <v>5890</v>
      </c>
      <c r="D189" s="22" t="s">
        <v>11</v>
      </c>
      <c r="E189" s="29" t="s">
        <v>58</v>
      </c>
      <c r="F189" s="30">
        <v>1045.3708081169143</v>
      </c>
      <c r="G189" s="27">
        <v>717.85336858555752</v>
      </c>
      <c r="H189" s="27">
        <v>28.588439999999999</v>
      </c>
      <c r="I189" s="27">
        <v>68.349999999999994</v>
      </c>
      <c r="J189" s="25">
        <v>1860.1626167024717</v>
      </c>
    </row>
    <row r="190" spans="2:10" s="16" customFormat="1" x14ac:dyDescent="0.2">
      <c r="B190" s="24" t="s">
        <v>208</v>
      </c>
      <c r="C190" s="37">
        <v>5895</v>
      </c>
      <c r="D190" s="22" t="s">
        <v>11</v>
      </c>
      <c r="E190" s="29" t="s">
        <v>59</v>
      </c>
      <c r="F190" s="30">
        <v>232712.02981013097</v>
      </c>
      <c r="G190" s="27">
        <v>448736.78847562039</v>
      </c>
      <c r="H190" s="27">
        <v>153290.86935038553</v>
      </c>
      <c r="I190" s="27">
        <v>353424.31403991126</v>
      </c>
      <c r="J190" s="25">
        <v>1188164.0016760482</v>
      </c>
    </row>
    <row r="191" spans="2:10" s="16" customFormat="1" x14ac:dyDescent="0.2">
      <c r="B191" s="24" t="s">
        <v>208</v>
      </c>
      <c r="C191" s="37">
        <v>13006</v>
      </c>
      <c r="D191" s="22" t="s">
        <v>185</v>
      </c>
      <c r="E191" s="29" t="s">
        <v>60</v>
      </c>
      <c r="F191" s="30">
        <v>11373.940000000013</v>
      </c>
      <c r="G191" s="27">
        <v>14168.870000000014</v>
      </c>
      <c r="H191" s="27">
        <v>16119.650000000001</v>
      </c>
      <c r="I191" s="27">
        <v>10553.050000000007</v>
      </c>
      <c r="J191" s="25">
        <v>52215.510000000038</v>
      </c>
    </row>
    <row r="192" spans="2:10" s="16" customFormat="1" x14ac:dyDescent="0.2">
      <c r="B192" s="24" t="s">
        <v>208</v>
      </c>
      <c r="C192" s="37">
        <v>13030</v>
      </c>
      <c r="D192" s="22" t="s">
        <v>185</v>
      </c>
      <c r="E192" s="29" t="s">
        <v>186</v>
      </c>
      <c r="F192" s="30"/>
      <c r="G192" s="27"/>
      <c r="H192" s="27">
        <v>1657.2300000000002</v>
      </c>
      <c r="I192" s="27">
        <v>3518.4279999999999</v>
      </c>
      <c r="J192" s="25">
        <v>5175.6580000000004</v>
      </c>
    </row>
    <row r="193" spans="2:10" s="16" customFormat="1" x14ac:dyDescent="0.2">
      <c r="B193" s="24" t="s">
        <v>208</v>
      </c>
      <c r="C193" s="37">
        <v>13042</v>
      </c>
      <c r="D193" s="22" t="s">
        <v>185</v>
      </c>
      <c r="E193" s="29" t="s">
        <v>61</v>
      </c>
      <c r="F193" s="30">
        <v>645.46000000000015</v>
      </c>
      <c r="G193" s="27">
        <v>152156.02999999997</v>
      </c>
      <c r="H193" s="27">
        <v>853764.22300000023</v>
      </c>
      <c r="I193" s="27">
        <v>989.20569399999999</v>
      </c>
      <c r="J193" s="25">
        <v>1007554.9186940002</v>
      </c>
    </row>
    <row r="194" spans="2:10" s="16" customFormat="1" x14ac:dyDescent="0.2">
      <c r="B194" s="24" t="s">
        <v>208</v>
      </c>
      <c r="C194" s="37">
        <v>13074</v>
      </c>
      <c r="D194" s="22" t="s">
        <v>185</v>
      </c>
      <c r="E194" s="29" t="s">
        <v>62</v>
      </c>
      <c r="F194" s="30">
        <v>1143.6130699999999</v>
      </c>
      <c r="G194" s="27">
        <v>4930.6734759999972</v>
      </c>
      <c r="H194" s="27">
        <v>5003.9349999999995</v>
      </c>
      <c r="I194" s="27">
        <v>2683.7109999999993</v>
      </c>
      <c r="J194" s="25">
        <v>13761.932545999996</v>
      </c>
    </row>
    <row r="195" spans="2:10" s="16" customFormat="1" x14ac:dyDescent="0.2">
      <c r="B195" s="24" t="s">
        <v>208</v>
      </c>
      <c r="C195" s="37">
        <v>13212</v>
      </c>
      <c r="D195" s="22" t="s">
        <v>185</v>
      </c>
      <c r="E195" s="29" t="s">
        <v>63</v>
      </c>
      <c r="F195" s="30">
        <v>8983.0792764770486</v>
      </c>
      <c r="G195" s="27">
        <v>11368.898656815592</v>
      </c>
      <c r="H195" s="27">
        <v>16367.220546204277</v>
      </c>
      <c r="I195" s="27">
        <v>9431.9050167876976</v>
      </c>
      <c r="J195" s="25">
        <v>46151.103496284617</v>
      </c>
    </row>
    <row r="196" spans="2:10" s="16" customFormat="1" x14ac:dyDescent="0.2">
      <c r="B196" s="24" t="s">
        <v>208</v>
      </c>
      <c r="C196" s="37">
        <v>13244</v>
      </c>
      <c r="D196" s="22" t="s">
        <v>185</v>
      </c>
      <c r="E196" s="29" t="s">
        <v>187</v>
      </c>
      <c r="F196" s="30"/>
      <c r="G196" s="27"/>
      <c r="H196" s="27">
        <v>10.380000000000003</v>
      </c>
      <c r="I196" s="27">
        <v>11.5</v>
      </c>
      <c r="J196" s="25">
        <v>21.880000000000003</v>
      </c>
    </row>
    <row r="197" spans="2:10" s="16" customFormat="1" x14ac:dyDescent="0.2">
      <c r="B197" s="24" t="s">
        <v>208</v>
      </c>
      <c r="C197" s="37">
        <v>13300</v>
      </c>
      <c r="D197" s="22" t="s">
        <v>185</v>
      </c>
      <c r="E197" s="29" t="s">
        <v>64</v>
      </c>
      <c r="F197" s="30">
        <v>666.68874000000005</v>
      </c>
      <c r="G197" s="27">
        <v>1020.19399</v>
      </c>
      <c r="H197" s="27">
        <v>283.73</v>
      </c>
      <c r="I197" s="27">
        <v>115.38</v>
      </c>
      <c r="J197" s="25">
        <v>2085.9927299999999</v>
      </c>
    </row>
    <row r="198" spans="2:10" s="16" customFormat="1" x14ac:dyDescent="0.2">
      <c r="B198" s="24" t="s">
        <v>208</v>
      </c>
      <c r="C198" s="37">
        <v>13430</v>
      </c>
      <c r="D198" s="22" t="s">
        <v>185</v>
      </c>
      <c r="E198" s="29" t="s">
        <v>65</v>
      </c>
      <c r="F198" s="30">
        <v>27.021599999999999</v>
      </c>
      <c r="G198" s="27">
        <v>520.42350000000033</v>
      </c>
      <c r="H198" s="27"/>
      <c r="I198" s="27"/>
      <c r="J198" s="25">
        <v>547.44510000000037</v>
      </c>
    </row>
    <row r="199" spans="2:10" s="16" customFormat="1" x14ac:dyDescent="0.2">
      <c r="B199" s="24" t="s">
        <v>208</v>
      </c>
      <c r="C199" s="37">
        <v>13440</v>
      </c>
      <c r="D199" s="22" t="s">
        <v>185</v>
      </c>
      <c r="E199" s="29" t="s">
        <v>66</v>
      </c>
      <c r="F199" s="30">
        <v>8.89</v>
      </c>
      <c r="G199" s="27">
        <v>120.14950000000003</v>
      </c>
      <c r="H199" s="27"/>
      <c r="I199" s="27"/>
      <c r="J199" s="25">
        <v>129.03950000000003</v>
      </c>
    </row>
    <row r="200" spans="2:10" s="16" customFormat="1" x14ac:dyDescent="0.2">
      <c r="B200" s="24" t="s">
        <v>208</v>
      </c>
      <c r="C200" s="37">
        <v>13458</v>
      </c>
      <c r="D200" s="22" t="s">
        <v>185</v>
      </c>
      <c r="E200" s="29" t="s">
        <v>67</v>
      </c>
      <c r="F200" s="30">
        <v>2221.67</v>
      </c>
      <c r="G200" s="27">
        <v>83629.868399999992</v>
      </c>
      <c r="H200" s="27">
        <v>87516.030000000028</v>
      </c>
      <c r="I200" s="27">
        <v>45.710799999999999</v>
      </c>
      <c r="J200" s="25">
        <v>173413.27920000002</v>
      </c>
    </row>
    <row r="201" spans="2:10" s="16" customFormat="1" x14ac:dyDescent="0.2">
      <c r="B201" s="24" t="s">
        <v>208</v>
      </c>
      <c r="C201" s="37">
        <v>13473</v>
      </c>
      <c r="D201" s="22" t="s">
        <v>185</v>
      </c>
      <c r="E201" s="29" t="s">
        <v>68</v>
      </c>
      <c r="F201" s="30">
        <v>1.75</v>
      </c>
      <c r="G201" s="27">
        <v>3.52</v>
      </c>
      <c r="H201" s="27">
        <v>2.6100000000000003</v>
      </c>
      <c r="I201" s="27">
        <v>1.38</v>
      </c>
      <c r="J201" s="25">
        <v>9.26</v>
      </c>
    </row>
    <row r="202" spans="2:10" s="16" customFormat="1" x14ac:dyDescent="0.2">
      <c r="B202" s="24" t="s">
        <v>208</v>
      </c>
      <c r="C202" s="37">
        <v>13490</v>
      </c>
      <c r="D202" s="22" t="s">
        <v>185</v>
      </c>
      <c r="E202" s="29" t="s">
        <v>69</v>
      </c>
      <c r="F202" s="30">
        <v>840986.67615499999</v>
      </c>
      <c r="G202" s="27">
        <v>1048138.2370689999</v>
      </c>
      <c r="H202" s="27">
        <v>723437.30725999991</v>
      </c>
      <c r="I202" s="27">
        <v>736607.04233499989</v>
      </c>
      <c r="J202" s="25">
        <v>3349169.2628189996</v>
      </c>
    </row>
    <row r="203" spans="2:10" s="16" customFormat="1" x14ac:dyDescent="0.2">
      <c r="B203" s="24" t="s">
        <v>208</v>
      </c>
      <c r="C203" s="37">
        <v>13600</v>
      </c>
      <c r="D203" s="22" t="s">
        <v>185</v>
      </c>
      <c r="E203" s="29" t="s">
        <v>70</v>
      </c>
      <c r="F203" s="30"/>
      <c r="G203" s="27">
        <v>400000</v>
      </c>
      <c r="H203" s="27"/>
      <c r="I203" s="27">
        <v>875000</v>
      </c>
      <c r="J203" s="25">
        <v>1275000</v>
      </c>
    </row>
    <row r="204" spans="2:10" s="16" customFormat="1" x14ac:dyDescent="0.2">
      <c r="B204" s="24" t="s">
        <v>208</v>
      </c>
      <c r="C204" s="37">
        <v>13655</v>
      </c>
      <c r="D204" s="22" t="s">
        <v>185</v>
      </c>
      <c r="E204" s="29" t="s">
        <v>71</v>
      </c>
      <c r="F204" s="30">
        <v>752.2698099999991</v>
      </c>
      <c r="G204" s="27">
        <v>4030.9780128000016</v>
      </c>
      <c r="H204" s="27">
        <v>9584.9890513899918</v>
      </c>
      <c r="I204" s="27">
        <v>4109.6625541999992</v>
      </c>
      <c r="J204" s="25">
        <v>18477.899428389992</v>
      </c>
    </row>
    <row r="205" spans="2:10" s="16" customFormat="1" x14ac:dyDescent="0.2">
      <c r="B205" s="24" t="s">
        <v>208</v>
      </c>
      <c r="C205" s="37">
        <v>13667</v>
      </c>
      <c r="D205" s="22" t="s">
        <v>185</v>
      </c>
      <c r="E205" s="29" t="s">
        <v>72</v>
      </c>
      <c r="F205" s="30">
        <v>984156.71897999989</v>
      </c>
      <c r="G205" s="27">
        <v>526487.46793000016</v>
      </c>
      <c r="H205" s="27">
        <v>550928.67110699916</v>
      </c>
      <c r="I205" s="27">
        <v>221137.20786199986</v>
      </c>
      <c r="J205" s="25">
        <v>2282710.0658789994</v>
      </c>
    </row>
    <row r="206" spans="2:10" s="16" customFormat="1" x14ac:dyDescent="0.2">
      <c r="B206" s="24" t="s">
        <v>208</v>
      </c>
      <c r="C206" s="37">
        <v>13810</v>
      </c>
      <c r="D206" s="22" t="s">
        <v>185</v>
      </c>
      <c r="E206" s="29" t="s">
        <v>188</v>
      </c>
      <c r="F206" s="30"/>
      <c r="G206" s="27"/>
      <c r="H206" s="27">
        <v>4380.67</v>
      </c>
      <c r="I206" s="27">
        <v>621.26489500000002</v>
      </c>
      <c r="J206" s="25">
        <v>5001.9348950000003</v>
      </c>
    </row>
    <row r="207" spans="2:10" s="16" customFormat="1" x14ac:dyDescent="0.2">
      <c r="B207" s="24" t="s">
        <v>208</v>
      </c>
      <c r="C207" s="37">
        <v>17042</v>
      </c>
      <c r="D207" s="22" t="s">
        <v>75</v>
      </c>
      <c r="E207" s="29" t="s">
        <v>189</v>
      </c>
      <c r="F207" s="30"/>
      <c r="G207" s="27"/>
      <c r="H207" s="27">
        <v>8.14</v>
      </c>
      <c r="I207" s="27"/>
      <c r="J207" s="25">
        <v>8.14</v>
      </c>
    </row>
    <row r="208" spans="2:10" s="16" customFormat="1" x14ac:dyDescent="0.2">
      <c r="B208" s="24" t="s">
        <v>208</v>
      </c>
      <c r="C208" s="37">
        <v>17174</v>
      </c>
      <c r="D208" s="22" t="s">
        <v>75</v>
      </c>
      <c r="E208" s="29" t="s">
        <v>76</v>
      </c>
      <c r="F208" s="30">
        <v>861.60999999999967</v>
      </c>
      <c r="G208" s="27">
        <v>471.6899999999992</v>
      </c>
      <c r="H208" s="27">
        <v>2460.0699999999906</v>
      </c>
      <c r="I208" s="27">
        <v>508.37999999999994</v>
      </c>
      <c r="J208" s="25">
        <v>4301.7499999999891</v>
      </c>
    </row>
    <row r="209" spans="2:10" s="16" customFormat="1" x14ac:dyDescent="0.2">
      <c r="B209" s="24" t="s">
        <v>208</v>
      </c>
      <c r="C209" s="37">
        <v>17380</v>
      </c>
      <c r="D209" s="22" t="s">
        <v>75</v>
      </c>
      <c r="E209" s="29" t="s">
        <v>77</v>
      </c>
      <c r="F209" s="30">
        <v>245.48171999999997</v>
      </c>
      <c r="G209" s="27"/>
      <c r="H209" s="27"/>
      <c r="I209" s="27"/>
      <c r="J209" s="25">
        <v>245.48171999999997</v>
      </c>
    </row>
    <row r="210" spans="2:10" s="16" customFormat="1" x14ac:dyDescent="0.2">
      <c r="B210" s="24" t="s">
        <v>208</v>
      </c>
      <c r="C210" s="37">
        <v>17001</v>
      </c>
      <c r="D210" s="22" t="s">
        <v>75</v>
      </c>
      <c r="E210" s="29" t="s">
        <v>78</v>
      </c>
      <c r="F210" s="30">
        <v>1.1299999999999999</v>
      </c>
      <c r="G210" s="27">
        <v>1.88</v>
      </c>
      <c r="H210" s="27">
        <v>184.82000000000002</v>
      </c>
      <c r="I210" s="27"/>
      <c r="J210" s="25">
        <v>187.83</v>
      </c>
    </row>
    <row r="211" spans="2:10" s="16" customFormat="1" x14ac:dyDescent="0.2">
      <c r="B211" s="24" t="s">
        <v>208</v>
      </c>
      <c r="C211" s="37">
        <v>17442</v>
      </c>
      <c r="D211" s="22" t="s">
        <v>75</v>
      </c>
      <c r="E211" s="29" t="s">
        <v>79</v>
      </c>
      <c r="F211" s="30">
        <v>257116.75085038412</v>
      </c>
      <c r="G211" s="27">
        <v>171132.0415439872</v>
      </c>
      <c r="H211" s="27">
        <v>217147.89519992837</v>
      </c>
      <c r="I211" s="27">
        <v>207459.59926919735</v>
      </c>
      <c r="J211" s="25">
        <v>852856.28686349699</v>
      </c>
    </row>
    <row r="212" spans="2:10" s="16" customFormat="1" x14ac:dyDescent="0.2">
      <c r="B212" s="24" t="s">
        <v>208</v>
      </c>
      <c r="C212" s="37">
        <v>17524</v>
      </c>
      <c r="D212" s="22" t="s">
        <v>75</v>
      </c>
      <c r="E212" s="29" t="s">
        <v>80</v>
      </c>
      <c r="F212" s="30">
        <v>917.84599999999728</v>
      </c>
      <c r="G212" s="27">
        <v>1126.7899999999934</v>
      </c>
      <c r="H212" s="27">
        <v>4788.92</v>
      </c>
      <c r="I212" s="27">
        <v>1026.1199999999985</v>
      </c>
      <c r="J212" s="25">
        <v>7859.6759999999886</v>
      </c>
    </row>
    <row r="213" spans="2:10" s="16" customFormat="1" x14ac:dyDescent="0.2">
      <c r="B213" s="24" t="s">
        <v>208</v>
      </c>
      <c r="C213" s="37">
        <v>17541</v>
      </c>
      <c r="D213" s="22" t="s">
        <v>75</v>
      </c>
      <c r="E213" s="29" t="s">
        <v>167</v>
      </c>
      <c r="F213" s="30">
        <v>31</v>
      </c>
      <c r="G213" s="27">
        <v>14.94</v>
      </c>
      <c r="H213" s="27">
        <v>5711</v>
      </c>
      <c r="I213" s="27"/>
      <c r="J213" s="25">
        <v>5756.94</v>
      </c>
    </row>
    <row r="214" spans="2:10" s="16" customFormat="1" x14ac:dyDescent="0.2">
      <c r="B214" s="24" t="s">
        <v>208</v>
      </c>
      <c r="C214" s="37">
        <v>17614</v>
      </c>
      <c r="D214" s="22" t="s">
        <v>75</v>
      </c>
      <c r="E214" s="29" t="s">
        <v>81</v>
      </c>
      <c r="F214" s="30">
        <v>7486.16</v>
      </c>
      <c r="G214" s="27">
        <v>4615.25</v>
      </c>
      <c r="H214" s="27">
        <v>12771.100000000002</v>
      </c>
      <c r="I214" s="27">
        <v>13371.289999999999</v>
      </c>
      <c r="J214" s="25">
        <v>38243.800000000003</v>
      </c>
    </row>
    <row r="215" spans="2:10" s="16" customFormat="1" x14ac:dyDescent="0.2">
      <c r="B215" s="24" t="s">
        <v>208</v>
      </c>
      <c r="C215" s="37">
        <v>17777</v>
      </c>
      <c r="D215" s="22" t="s">
        <v>75</v>
      </c>
      <c r="E215" s="29" t="s">
        <v>82</v>
      </c>
      <c r="F215" s="30">
        <v>537.52484000000015</v>
      </c>
      <c r="G215" s="27">
        <v>378.03458000000001</v>
      </c>
      <c r="H215" s="27">
        <v>428.80798000000021</v>
      </c>
      <c r="I215" s="27">
        <v>682.13160000000005</v>
      </c>
      <c r="J215" s="25">
        <v>2026.4990000000003</v>
      </c>
    </row>
    <row r="216" spans="2:10" s="16" customFormat="1" x14ac:dyDescent="0.2">
      <c r="B216" s="24" t="s">
        <v>208</v>
      </c>
      <c r="C216" s="37">
        <v>17867</v>
      </c>
      <c r="D216" s="22" t="s">
        <v>75</v>
      </c>
      <c r="E216" s="29" t="s">
        <v>83</v>
      </c>
      <c r="F216" s="30">
        <v>134.76779999999997</v>
      </c>
      <c r="G216" s="27">
        <v>20.87</v>
      </c>
      <c r="H216" s="27">
        <v>55.322000000000045</v>
      </c>
      <c r="I216" s="27">
        <v>44</v>
      </c>
      <c r="J216" s="25">
        <v>254.95980000000003</v>
      </c>
    </row>
    <row r="217" spans="2:10" s="16" customFormat="1" x14ac:dyDescent="0.2">
      <c r="B217" s="24" t="s">
        <v>208</v>
      </c>
      <c r="C217" s="37">
        <v>19110</v>
      </c>
      <c r="D217" s="22" t="s">
        <v>16</v>
      </c>
      <c r="E217" s="29" t="s">
        <v>15</v>
      </c>
      <c r="F217" s="30">
        <v>27738.395000000004</v>
      </c>
      <c r="G217" s="27">
        <v>76833.703999999983</v>
      </c>
      <c r="H217" s="27">
        <v>78447.184000000008</v>
      </c>
      <c r="I217" s="27">
        <v>65147.274044800011</v>
      </c>
      <c r="J217" s="25">
        <v>248166.55704480002</v>
      </c>
    </row>
    <row r="218" spans="2:10" s="16" customFormat="1" x14ac:dyDescent="0.2">
      <c r="B218" s="24" t="s">
        <v>208</v>
      </c>
      <c r="C218" s="37">
        <v>19256</v>
      </c>
      <c r="D218" s="22" t="s">
        <v>16</v>
      </c>
      <c r="E218" s="29" t="s">
        <v>126</v>
      </c>
      <c r="F218" s="30">
        <v>259.61</v>
      </c>
      <c r="G218" s="27">
        <v>12969.97</v>
      </c>
      <c r="H218" s="27">
        <v>3327.5699999999997</v>
      </c>
      <c r="I218" s="27">
        <v>129.11000000000001</v>
      </c>
      <c r="J218" s="25">
        <v>16686.260000000002</v>
      </c>
    </row>
    <row r="219" spans="2:10" s="16" customFormat="1" x14ac:dyDescent="0.2">
      <c r="B219" s="24" t="s">
        <v>208</v>
      </c>
      <c r="C219" s="37">
        <v>19318</v>
      </c>
      <c r="D219" s="22" t="s">
        <v>16</v>
      </c>
      <c r="E219" s="29" t="s">
        <v>127</v>
      </c>
      <c r="F219" s="30">
        <v>966.38000000000011</v>
      </c>
      <c r="G219" s="27">
        <v>1729.6999999999998</v>
      </c>
      <c r="H219" s="27">
        <v>2501.9099999999994</v>
      </c>
      <c r="I219" s="27">
        <v>1236.3400000000001</v>
      </c>
      <c r="J219" s="25">
        <v>6434.33</v>
      </c>
    </row>
    <row r="220" spans="2:10" s="16" customFormat="1" x14ac:dyDescent="0.2">
      <c r="B220" s="24" t="s">
        <v>208</v>
      </c>
      <c r="C220" s="37">
        <v>19392</v>
      </c>
      <c r="D220" s="22" t="s">
        <v>16</v>
      </c>
      <c r="E220" s="29" t="s">
        <v>128</v>
      </c>
      <c r="F220" s="30">
        <v>30566.429999999997</v>
      </c>
      <c r="G220" s="27"/>
      <c r="H220" s="27">
        <v>41658</v>
      </c>
      <c r="I220" s="27">
        <v>7792.75</v>
      </c>
      <c r="J220" s="25">
        <v>80017.179999999993</v>
      </c>
    </row>
    <row r="221" spans="2:10" s="16" customFormat="1" x14ac:dyDescent="0.2">
      <c r="B221" s="24" t="s">
        <v>208</v>
      </c>
      <c r="C221" s="37">
        <v>19418</v>
      </c>
      <c r="D221" s="22" t="s">
        <v>16</v>
      </c>
      <c r="E221" s="29" t="s">
        <v>168</v>
      </c>
      <c r="F221" s="30">
        <v>167.78659973646009</v>
      </c>
      <c r="G221" s="27">
        <v>580.30459797237654</v>
      </c>
      <c r="H221" s="27">
        <v>547.79959996129332</v>
      </c>
      <c r="I221" s="27"/>
      <c r="J221" s="25">
        <v>1295.8907976701298</v>
      </c>
    </row>
    <row r="222" spans="2:10" s="16" customFormat="1" x14ac:dyDescent="0.2">
      <c r="B222" s="24" t="s">
        <v>208</v>
      </c>
      <c r="C222" s="37">
        <v>19001</v>
      </c>
      <c r="D222" s="22" t="s">
        <v>16</v>
      </c>
      <c r="E222" s="29" t="s">
        <v>190</v>
      </c>
      <c r="F222" s="30">
        <v>272</v>
      </c>
      <c r="G222" s="27"/>
      <c r="H222" s="27"/>
      <c r="I222" s="27"/>
      <c r="J222" s="25">
        <v>272</v>
      </c>
    </row>
    <row r="223" spans="2:10" s="16" customFormat="1" x14ac:dyDescent="0.2">
      <c r="B223" s="24" t="s">
        <v>208</v>
      </c>
      <c r="C223" s="37">
        <v>19622</v>
      </c>
      <c r="D223" s="22" t="s">
        <v>16</v>
      </c>
      <c r="E223" s="29" t="s">
        <v>129</v>
      </c>
      <c r="F223" s="30"/>
      <c r="G223" s="27">
        <v>94.37</v>
      </c>
      <c r="H223" s="27">
        <v>12.24</v>
      </c>
      <c r="I223" s="27">
        <v>5.59</v>
      </c>
      <c r="J223" s="25">
        <v>112.2</v>
      </c>
    </row>
    <row r="224" spans="2:10" s="16" customFormat="1" x14ac:dyDescent="0.2">
      <c r="B224" s="24" t="s">
        <v>208</v>
      </c>
      <c r="C224" s="37">
        <v>19701</v>
      </c>
      <c r="D224" s="22" t="s">
        <v>16</v>
      </c>
      <c r="E224" s="29" t="s">
        <v>191</v>
      </c>
      <c r="F224" s="30"/>
      <c r="G224" s="27">
        <v>2.524</v>
      </c>
      <c r="H224" s="27">
        <v>164.99112</v>
      </c>
      <c r="I224" s="27"/>
      <c r="J224" s="25">
        <v>167.51512</v>
      </c>
    </row>
    <row r="225" spans="2:10" s="16" customFormat="1" x14ac:dyDescent="0.2">
      <c r="B225" s="24" t="s">
        <v>208</v>
      </c>
      <c r="C225" s="37">
        <v>19780</v>
      </c>
      <c r="D225" s="22" t="s">
        <v>16</v>
      </c>
      <c r="E225" s="29" t="s">
        <v>192</v>
      </c>
      <c r="F225" s="30"/>
      <c r="G225" s="27"/>
      <c r="H225" s="27"/>
      <c r="I225" s="27">
        <v>819.92</v>
      </c>
      <c r="J225" s="25">
        <v>819.92</v>
      </c>
    </row>
    <row r="226" spans="2:10" s="16" customFormat="1" x14ac:dyDescent="0.2">
      <c r="B226" s="24" t="s">
        <v>208</v>
      </c>
      <c r="C226" s="37">
        <v>19809</v>
      </c>
      <c r="D226" s="22" t="s">
        <v>16</v>
      </c>
      <c r="E226" s="29" t="s">
        <v>130</v>
      </c>
      <c r="F226" s="30">
        <v>54.86</v>
      </c>
      <c r="G226" s="27">
        <v>230.15664000000001</v>
      </c>
      <c r="H226" s="27"/>
      <c r="I226" s="27"/>
      <c r="J226" s="25">
        <v>285.01664</v>
      </c>
    </row>
    <row r="227" spans="2:10" s="16" customFormat="1" x14ac:dyDescent="0.2">
      <c r="B227" s="24" t="s">
        <v>208</v>
      </c>
      <c r="C227" s="37">
        <v>27006</v>
      </c>
      <c r="D227" s="22" t="s">
        <v>193</v>
      </c>
      <c r="E227" s="29" t="s">
        <v>194</v>
      </c>
      <c r="F227" s="30"/>
      <c r="G227" s="27"/>
      <c r="H227" s="27"/>
      <c r="I227" s="27">
        <v>374.20000000000005</v>
      </c>
      <c r="J227" s="25">
        <v>374.20000000000005</v>
      </c>
    </row>
    <row r="228" spans="2:10" s="16" customFormat="1" x14ac:dyDescent="0.2">
      <c r="B228" s="24" t="s">
        <v>208</v>
      </c>
      <c r="C228" s="37">
        <v>27050</v>
      </c>
      <c r="D228" s="22" t="s">
        <v>193</v>
      </c>
      <c r="E228" s="29" t="s">
        <v>84</v>
      </c>
      <c r="F228" s="30">
        <v>6406.3525677770122</v>
      </c>
      <c r="G228" s="27">
        <v>6578.663871914714</v>
      </c>
      <c r="H228" s="27">
        <v>7179.5581803409468</v>
      </c>
      <c r="I228" s="27">
        <v>5865.0577203474159</v>
      </c>
      <c r="J228" s="25">
        <v>26029.632340380089</v>
      </c>
    </row>
    <row r="229" spans="2:10" s="16" customFormat="1" x14ac:dyDescent="0.2">
      <c r="B229" s="24" t="s">
        <v>208</v>
      </c>
      <c r="C229" s="37">
        <v>27073</v>
      </c>
      <c r="D229" s="22" t="s">
        <v>193</v>
      </c>
      <c r="E229" s="29" t="s">
        <v>85</v>
      </c>
      <c r="F229" s="30">
        <v>180.11530062620204</v>
      </c>
      <c r="G229" s="27">
        <v>168.52317302923802</v>
      </c>
      <c r="H229" s="27">
        <v>3.7736258773277953</v>
      </c>
      <c r="I229" s="27">
        <v>18.03</v>
      </c>
      <c r="J229" s="25">
        <v>370.44209953276788</v>
      </c>
    </row>
    <row r="230" spans="2:10" s="16" customFormat="1" x14ac:dyDescent="0.2">
      <c r="B230" s="24" t="s">
        <v>208</v>
      </c>
      <c r="C230" s="37">
        <v>27160</v>
      </c>
      <c r="D230" s="22" t="s">
        <v>193</v>
      </c>
      <c r="E230" s="29" t="s">
        <v>86</v>
      </c>
      <c r="F230" s="30">
        <v>6029.7478889789181</v>
      </c>
      <c r="G230" s="27">
        <v>7736.8714901769745</v>
      </c>
      <c r="H230" s="27">
        <v>12700.957687845163</v>
      </c>
      <c r="I230" s="27">
        <v>6519.9143666355913</v>
      </c>
      <c r="J230" s="25">
        <v>32987.491433636642</v>
      </c>
    </row>
    <row r="231" spans="2:10" s="16" customFormat="1" x14ac:dyDescent="0.2">
      <c r="B231" s="24" t="s">
        <v>208</v>
      </c>
      <c r="C231" s="37">
        <v>27205</v>
      </c>
      <c r="D231" s="22" t="s">
        <v>193</v>
      </c>
      <c r="E231" s="29" t="s">
        <v>87</v>
      </c>
      <c r="F231" s="30">
        <v>21219.447788303238</v>
      </c>
      <c r="G231" s="27">
        <v>7879.5584579139622</v>
      </c>
      <c r="H231" s="27">
        <v>9482.605431435044</v>
      </c>
      <c r="I231" s="27">
        <v>4300.1467979821182</v>
      </c>
      <c r="J231" s="25">
        <v>42881.758475634357</v>
      </c>
    </row>
    <row r="232" spans="2:10" s="16" customFormat="1" x14ac:dyDescent="0.2">
      <c r="B232" s="24" t="s">
        <v>208</v>
      </c>
      <c r="C232" s="37">
        <v>27135</v>
      </c>
      <c r="D232" s="22" t="s">
        <v>193</v>
      </c>
      <c r="E232" s="29" t="s">
        <v>88</v>
      </c>
      <c r="F232" s="30">
        <v>44041.492156383305</v>
      </c>
      <c r="G232" s="27">
        <v>48502.606863705456</v>
      </c>
      <c r="H232" s="27">
        <v>46338.347449947942</v>
      </c>
      <c r="I232" s="27">
        <v>16416.233085939843</v>
      </c>
      <c r="J232" s="25">
        <v>155298.67955597653</v>
      </c>
    </row>
    <row r="233" spans="2:10" s="16" customFormat="1" x14ac:dyDescent="0.2">
      <c r="B233" s="24" t="s">
        <v>208</v>
      </c>
      <c r="C233" s="37">
        <v>27361</v>
      </c>
      <c r="D233" s="22" t="s">
        <v>193</v>
      </c>
      <c r="E233" s="29" t="s">
        <v>89</v>
      </c>
      <c r="F233" s="30">
        <v>16264.990349900636</v>
      </c>
      <c r="G233" s="27">
        <v>12955.472103260718</v>
      </c>
      <c r="H233" s="27">
        <v>7519.1484787032987</v>
      </c>
      <c r="I233" s="27">
        <v>9941.9516785146625</v>
      </c>
      <c r="J233" s="25">
        <v>46681.562610379311</v>
      </c>
    </row>
    <row r="234" spans="2:10" s="16" customFormat="1" x14ac:dyDescent="0.2">
      <c r="B234" s="24" t="s">
        <v>208</v>
      </c>
      <c r="C234" s="37">
        <v>27413</v>
      </c>
      <c r="D234" s="22" t="s">
        <v>193</v>
      </c>
      <c r="E234" s="29" t="s">
        <v>90</v>
      </c>
      <c r="F234" s="30">
        <v>9630.2401239729388</v>
      </c>
      <c r="G234" s="27">
        <v>9105.3256124781437</v>
      </c>
      <c r="H234" s="27">
        <v>6733.4731407190548</v>
      </c>
      <c r="I234" s="27">
        <v>2275.1904943995655</v>
      </c>
      <c r="J234" s="25">
        <v>27744.229371569705</v>
      </c>
    </row>
    <row r="235" spans="2:10" s="16" customFormat="1" x14ac:dyDescent="0.2">
      <c r="B235" s="24" t="s">
        <v>208</v>
      </c>
      <c r="C235" s="37">
        <v>27425</v>
      </c>
      <c r="D235" s="22" t="s">
        <v>193</v>
      </c>
      <c r="E235" s="29" t="s">
        <v>91</v>
      </c>
      <c r="F235" s="30"/>
      <c r="G235" s="27"/>
      <c r="H235" s="27"/>
      <c r="I235" s="27">
        <v>40.460000000000008</v>
      </c>
      <c r="J235" s="25">
        <v>40.460000000000008</v>
      </c>
    </row>
    <row r="236" spans="2:10" s="16" customFormat="1" x14ac:dyDescent="0.2">
      <c r="B236" s="24" t="s">
        <v>208</v>
      </c>
      <c r="C236" s="37">
        <v>27450</v>
      </c>
      <c r="D236" s="22" t="s">
        <v>193</v>
      </c>
      <c r="E236" s="29" t="s">
        <v>92</v>
      </c>
      <c r="F236" s="30">
        <v>234.09986047436504</v>
      </c>
      <c r="G236" s="27">
        <v>672.93137474419996</v>
      </c>
      <c r="H236" s="27">
        <v>652.53000000000009</v>
      </c>
      <c r="I236" s="27">
        <v>331.20000000000005</v>
      </c>
      <c r="J236" s="25">
        <v>1890.7612352185652</v>
      </c>
    </row>
    <row r="237" spans="2:10" s="16" customFormat="1" x14ac:dyDescent="0.2">
      <c r="B237" s="24" t="s">
        <v>208</v>
      </c>
      <c r="C237" s="37">
        <v>27491</v>
      </c>
      <c r="D237" s="22" t="s">
        <v>193</v>
      </c>
      <c r="E237" s="29" t="s">
        <v>93</v>
      </c>
      <c r="F237" s="30">
        <v>30117.677795890988</v>
      </c>
      <c r="G237" s="27">
        <v>33789.138645624065</v>
      </c>
      <c r="H237" s="27">
        <v>74066.262268785518</v>
      </c>
      <c r="I237" s="27">
        <v>53592.904400724859</v>
      </c>
      <c r="J237" s="25">
        <v>191565.98311102542</v>
      </c>
    </row>
    <row r="238" spans="2:10" s="16" customFormat="1" x14ac:dyDescent="0.2">
      <c r="B238" s="24" t="s">
        <v>208</v>
      </c>
      <c r="C238" s="37">
        <v>27495</v>
      </c>
      <c r="D238" s="22" t="s">
        <v>193</v>
      </c>
      <c r="E238" s="29" t="s">
        <v>195</v>
      </c>
      <c r="F238" s="30"/>
      <c r="G238" s="27"/>
      <c r="H238" s="27"/>
      <c r="I238" s="27">
        <v>21.67499999999999</v>
      </c>
      <c r="J238" s="25">
        <v>21.67499999999999</v>
      </c>
    </row>
    <row r="239" spans="2:10" s="16" customFormat="1" x14ac:dyDescent="0.2">
      <c r="B239" s="24" t="s">
        <v>208</v>
      </c>
      <c r="C239" s="37">
        <v>27001</v>
      </c>
      <c r="D239" s="22" t="s">
        <v>193</v>
      </c>
      <c r="E239" s="29" t="s">
        <v>94</v>
      </c>
      <c r="F239" s="30">
        <v>2309.427187551848</v>
      </c>
      <c r="G239" s="27">
        <v>4797.5499637363064</v>
      </c>
      <c r="H239" s="27">
        <v>5440.0716022176784</v>
      </c>
      <c r="I239" s="27">
        <v>7372.1866307371347</v>
      </c>
      <c r="J239" s="25">
        <v>19919.235384242966</v>
      </c>
    </row>
    <row r="240" spans="2:10" s="16" customFormat="1" x14ac:dyDescent="0.2">
      <c r="B240" s="24" t="s">
        <v>208</v>
      </c>
      <c r="C240" s="37">
        <v>27580</v>
      </c>
      <c r="D240" s="22" t="s">
        <v>193</v>
      </c>
      <c r="E240" s="29" t="s">
        <v>95</v>
      </c>
      <c r="F240" s="30">
        <v>320.24321612350002</v>
      </c>
      <c r="G240" s="27">
        <v>280.39170000000001</v>
      </c>
      <c r="H240" s="27">
        <v>301.25010000000003</v>
      </c>
      <c r="I240" s="27">
        <v>116.54170000000002</v>
      </c>
      <c r="J240" s="25">
        <v>1018.4267161235</v>
      </c>
    </row>
    <row r="241" spans="2:10" s="16" customFormat="1" x14ac:dyDescent="0.2">
      <c r="B241" s="24" t="s">
        <v>208</v>
      </c>
      <c r="C241" s="37">
        <v>27600</v>
      </c>
      <c r="D241" s="22" t="s">
        <v>193</v>
      </c>
      <c r="E241" s="29" t="s">
        <v>96</v>
      </c>
      <c r="F241" s="30">
        <v>2483.9077000000002</v>
      </c>
      <c r="G241" s="27">
        <v>873.68820000000005</v>
      </c>
      <c r="H241" s="27">
        <v>194.5325</v>
      </c>
      <c r="I241" s="27">
        <v>54.301800000000007</v>
      </c>
      <c r="J241" s="25">
        <v>3606.4302000000002</v>
      </c>
    </row>
    <row r="242" spans="2:10" s="16" customFormat="1" x14ac:dyDescent="0.2">
      <c r="B242" s="24" t="s">
        <v>208</v>
      </c>
      <c r="C242" s="37">
        <v>27745</v>
      </c>
      <c r="D242" s="22" t="s">
        <v>193</v>
      </c>
      <c r="E242" s="29" t="s">
        <v>97</v>
      </c>
      <c r="F242" s="30">
        <v>17953.118791878631</v>
      </c>
      <c r="G242" s="27">
        <v>18136.157225488827</v>
      </c>
      <c r="H242" s="27">
        <v>13133.106481572016</v>
      </c>
      <c r="I242" s="27">
        <v>9617.9255826210574</v>
      </c>
      <c r="J242" s="25">
        <v>58840.308081560535</v>
      </c>
    </row>
    <row r="243" spans="2:10" s="16" customFormat="1" x14ac:dyDescent="0.2">
      <c r="B243" s="24" t="s">
        <v>208</v>
      </c>
      <c r="C243" s="37">
        <v>27787</v>
      </c>
      <c r="D243" s="22" t="s">
        <v>193</v>
      </c>
      <c r="E243" s="29" t="s">
        <v>98</v>
      </c>
      <c r="F243" s="30">
        <v>1751.4181568537529</v>
      </c>
      <c r="G243" s="27">
        <v>1771.5477008381856</v>
      </c>
      <c r="H243" s="27">
        <v>204387.85777028816</v>
      </c>
      <c r="I243" s="27">
        <v>6675.3767252061916</v>
      </c>
      <c r="J243" s="25">
        <v>214586.20035318629</v>
      </c>
    </row>
    <row r="244" spans="2:10" s="16" customFormat="1" x14ac:dyDescent="0.2">
      <c r="B244" s="24" t="s">
        <v>208</v>
      </c>
      <c r="C244" s="37">
        <v>27810</v>
      </c>
      <c r="D244" s="22" t="s">
        <v>193</v>
      </c>
      <c r="E244" s="29" t="s">
        <v>99</v>
      </c>
      <c r="F244" s="30">
        <v>49337.084902262912</v>
      </c>
      <c r="G244" s="27">
        <v>47513.523408988898</v>
      </c>
      <c r="H244" s="27">
        <v>59925.065762925136</v>
      </c>
      <c r="I244" s="27">
        <v>46825.957331216952</v>
      </c>
      <c r="J244" s="25">
        <v>203601.63140539388</v>
      </c>
    </row>
    <row r="245" spans="2:10" s="16" customFormat="1" x14ac:dyDescent="0.2">
      <c r="B245" s="24" t="s">
        <v>208</v>
      </c>
      <c r="C245" s="37">
        <v>23068</v>
      </c>
      <c r="D245" s="22" t="s">
        <v>172</v>
      </c>
      <c r="E245" s="29" t="s">
        <v>100</v>
      </c>
      <c r="F245" s="30">
        <v>44151.426930000016</v>
      </c>
      <c r="G245" s="27">
        <v>46317.352210000012</v>
      </c>
      <c r="H245" s="27">
        <v>42632.334239999938</v>
      </c>
      <c r="I245" s="27">
        <v>25103.505587999996</v>
      </c>
      <c r="J245" s="25">
        <v>158204.61896799997</v>
      </c>
    </row>
    <row r="246" spans="2:10" s="16" customFormat="1" x14ac:dyDescent="0.2">
      <c r="B246" s="24" t="s">
        <v>208</v>
      </c>
      <c r="C246" s="37">
        <v>23580</v>
      </c>
      <c r="D246" s="22" t="s">
        <v>172</v>
      </c>
      <c r="E246" s="29" t="s">
        <v>17</v>
      </c>
      <c r="F246" s="30">
        <v>6742.4400000000023</v>
      </c>
      <c r="G246" s="27">
        <v>6873.1</v>
      </c>
      <c r="H246" s="27">
        <v>5490.4000000000051</v>
      </c>
      <c r="I246" s="27">
        <v>3013.6900000000019</v>
      </c>
      <c r="J246" s="25">
        <v>22119.630000000012</v>
      </c>
    </row>
    <row r="247" spans="2:10" s="16" customFormat="1" x14ac:dyDescent="0.2">
      <c r="B247" s="24" t="s">
        <v>208</v>
      </c>
      <c r="C247" s="37">
        <v>23682</v>
      </c>
      <c r="D247" s="22" t="s">
        <v>172</v>
      </c>
      <c r="E247" s="29" t="s">
        <v>23</v>
      </c>
      <c r="F247" s="30">
        <v>10083.339300000007</v>
      </c>
      <c r="G247" s="27">
        <v>13651.997801014282</v>
      </c>
      <c r="H247" s="27">
        <v>47683.845458600103</v>
      </c>
      <c r="I247" s="27">
        <v>15920.41159159999</v>
      </c>
      <c r="J247" s="25">
        <v>87339.594151214376</v>
      </c>
    </row>
    <row r="248" spans="2:10" s="16" customFormat="1" x14ac:dyDescent="0.2">
      <c r="B248" s="24" t="s">
        <v>208</v>
      </c>
      <c r="C248" s="37">
        <v>94001</v>
      </c>
      <c r="D248" s="22" t="s">
        <v>196</v>
      </c>
      <c r="E248" s="29" t="s">
        <v>101</v>
      </c>
      <c r="F248" s="30">
        <v>1417.8779999999995</v>
      </c>
      <c r="G248" s="27">
        <v>2156.2300650000011</v>
      </c>
      <c r="H248" s="27">
        <v>2098.5301399999953</v>
      </c>
      <c r="I248" s="27">
        <v>1599.052310400001</v>
      </c>
      <c r="J248" s="25">
        <v>7271.6905153999969</v>
      </c>
    </row>
    <row r="249" spans="2:10" s="16" customFormat="1" x14ac:dyDescent="0.2">
      <c r="B249" s="24" t="s">
        <v>208</v>
      </c>
      <c r="C249" s="37">
        <v>41132</v>
      </c>
      <c r="D249" s="22" t="s">
        <v>102</v>
      </c>
      <c r="E249" s="29" t="s">
        <v>103</v>
      </c>
      <c r="F249" s="30">
        <v>2258.3324992329999</v>
      </c>
      <c r="G249" s="27">
        <v>1851.6451999999999</v>
      </c>
      <c r="H249" s="27">
        <v>920.25</v>
      </c>
      <c r="I249" s="27">
        <v>1021.13</v>
      </c>
      <c r="J249" s="25">
        <v>6051.3576992329999</v>
      </c>
    </row>
    <row r="250" spans="2:10" s="16" customFormat="1" x14ac:dyDescent="0.2">
      <c r="B250" s="24" t="s">
        <v>208</v>
      </c>
      <c r="C250" s="37">
        <v>41298</v>
      </c>
      <c r="D250" s="22" t="s">
        <v>102</v>
      </c>
      <c r="E250" s="29" t="s">
        <v>197</v>
      </c>
      <c r="F250" s="30"/>
      <c r="G250" s="27">
        <v>24.794910000000005</v>
      </c>
      <c r="H250" s="27">
        <v>148.75200000000004</v>
      </c>
      <c r="I250" s="27">
        <v>1032.1976</v>
      </c>
      <c r="J250" s="25">
        <v>1205.74451</v>
      </c>
    </row>
    <row r="251" spans="2:10" s="16" customFormat="1" x14ac:dyDescent="0.2">
      <c r="B251" s="24" t="s">
        <v>208</v>
      </c>
      <c r="C251" s="37">
        <v>41357</v>
      </c>
      <c r="D251" s="22" t="s">
        <v>102</v>
      </c>
      <c r="E251" s="29" t="s">
        <v>104</v>
      </c>
      <c r="F251" s="30">
        <v>441.71999999999991</v>
      </c>
      <c r="G251" s="27">
        <v>421.39</v>
      </c>
      <c r="H251" s="27">
        <v>829.2</v>
      </c>
      <c r="I251" s="27">
        <v>111.55</v>
      </c>
      <c r="J251" s="25">
        <v>1803.86</v>
      </c>
    </row>
    <row r="252" spans="2:10" s="16" customFormat="1" x14ac:dyDescent="0.2">
      <c r="B252" s="24" t="s">
        <v>208</v>
      </c>
      <c r="C252" s="37">
        <v>41001</v>
      </c>
      <c r="D252" s="22" t="s">
        <v>102</v>
      </c>
      <c r="E252" s="29" t="s">
        <v>105</v>
      </c>
      <c r="F252" s="30">
        <v>1000.6800000000001</v>
      </c>
      <c r="G252" s="27">
        <v>3102.8250000000003</v>
      </c>
      <c r="H252" s="27">
        <v>1450.9099999999999</v>
      </c>
      <c r="I252" s="27">
        <v>1186.64689995</v>
      </c>
      <c r="J252" s="25">
        <v>6741.0618999500002</v>
      </c>
    </row>
    <row r="253" spans="2:10" s="16" customFormat="1" x14ac:dyDescent="0.2">
      <c r="B253" s="24" t="s">
        <v>208</v>
      </c>
      <c r="C253" s="37">
        <v>41524</v>
      </c>
      <c r="D253" s="22" t="s">
        <v>102</v>
      </c>
      <c r="E253" s="29" t="s">
        <v>106</v>
      </c>
      <c r="F253" s="30">
        <v>1243.1602</v>
      </c>
      <c r="G253" s="27">
        <v>1531.8661000000002</v>
      </c>
      <c r="H253" s="27">
        <v>1463.5210000000002</v>
      </c>
      <c r="I253" s="27">
        <v>590.17440000000011</v>
      </c>
      <c r="J253" s="25">
        <v>4828.7217000000001</v>
      </c>
    </row>
    <row r="254" spans="2:10" s="16" customFormat="1" x14ac:dyDescent="0.2">
      <c r="B254" s="24" t="s">
        <v>208</v>
      </c>
      <c r="C254" s="37">
        <v>41615</v>
      </c>
      <c r="D254" s="22" t="s">
        <v>102</v>
      </c>
      <c r="E254" s="29" t="s">
        <v>107</v>
      </c>
      <c r="F254" s="30">
        <v>1284.71</v>
      </c>
      <c r="G254" s="27">
        <v>6160.3520000000008</v>
      </c>
      <c r="H254" s="27">
        <v>2298.2299999999996</v>
      </c>
      <c r="I254" s="27">
        <v>1277.9099999999999</v>
      </c>
      <c r="J254" s="25">
        <v>11021.202000000001</v>
      </c>
    </row>
    <row r="255" spans="2:10" s="16" customFormat="1" x14ac:dyDescent="0.2">
      <c r="B255" s="24" t="s">
        <v>208</v>
      </c>
      <c r="C255" s="37">
        <v>50223</v>
      </c>
      <c r="D255" s="22" t="s">
        <v>198</v>
      </c>
      <c r="E255" s="29" t="s">
        <v>199</v>
      </c>
      <c r="F255" s="30"/>
      <c r="G255" s="27">
        <v>13.64</v>
      </c>
      <c r="H255" s="27"/>
      <c r="I255" s="27"/>
      <c r="J255" s="25">
        <v>13.64</v>
      </c>
    </row>
    <row r="256" spans="2:10" s="16" customFormat="1" x14ac:dyDescent="0.2">
      <c r="B256" s="24" t="s">
        <v>208</v>
      </c>
      <c r="C256" s="37">
        <v>52079</v>
      </c>
      <c r="D256" s="22" t="s">
        <v>108</v>
      </c>
      <c r="E256" s="29" t="s">
        <v>109</v>
      </c>
      <c r="F256" s="30">
        <v>1594.1099999999997</v>
      </c>
      <c r="G256" s="27">
        <v>1427.2899999999991</v>
      </c>
      <c r="H256" s="27">
        <v>3331.8300000000017</v>
      </c>
      <c r="I256" s="27">
        <v>3696.2299999999991</v>
      </c>
      <c r="J256" s="25">
        <v>10049.459999999999</v>
      </c>
    </row>
    <row r="257" spans="2:10" s="16" customFormat="1" x14ac:dyDescent="0.2">
      <c r="B257" s="24" t="s">
        <v>208</v>
      </c>
      <c r="C257" s="37">
        <v>52621</v>
      </c>
      <c r="D257" s="22" t="s">
        <v>108</v>
      </c>
      <c r="E257" s="29" t="s">
        <v>110</v>
      </c>
      <c r="F257" s="30">
        <v>25438.630000000041</v>
      </c>
      <c r="G257" s="27">
        <v>18956.580000000002</v>
      </c>
      <c r="H257" s="27">
        <v>7120.5999999999985</v>
      </c>
      <c r="I257" s="27">
        <v>7639.1959999999926</v>
      </c>
      <c r="J257" s="25">
        <v>59155.006000000038</v>
      </c>
    </row>
    <row r="258" spans="2:10" s="16" customFormat="1" x14ac:dyDescent="0.2">
      <c r="B258" s="24" t="s">
        <v>208</v>
      </c>
      <c r="C258" s="37">
        <v>52696</v>
      </c>
      <c r="D258" s="22" t="s">
        <v>108</v>
      </c>
      <c r="E258" s="29" t="s">
        <v>111</v>
      </c>
      <c r="F258" s="30">
        <v>661.2800000000002</v>
      </c>
      <c r="G258" s="27">
        <v>544.16999999999985</v>
      </c>
      <c r="H258" s="27">
        <v>738.9100000000002</v>
      </c>
      <c r="I258" s="27">
        <v>436.02000000000004</v>
      </c>
      <c r="J258" s="25">
        <v>2380.38</v>
      </c>
    </row>
    <row r="259" spans="2:10" s="16" customFormat="1" x14ac:dyDescent="0.2">
      <c r="B259" s="24" t="s">
        <v>208</v>
      </c>
      <c r="C259" s="37">
        <v>66456</v>
      </c>
      <c r="D259" s="22" t="s">
        <v>112</v>
      </c>
      <c r="E259" s="29" t="s">
        <v>200</v>
      </c>
      <c r="F259" s="30">
        <v>33.007300000000001</v>
      </c>
      <c r="G259" s="27">
        <v>137.64383999999998</v>
      </c>
      <c r="H259" s="27">
        <v>185.04533999999998</v>
      </c>
      <c r="I259" s="27"/>
      <c r="J259" s="25">
        <v>355.69647999999995</v>
      </c>
    </row>
    <row r="260" spans="2:10" s="16" customFormat="1" x14ac:dyDescent="0.2">
      <c r="B260" s="24" t="s">
        <v>208</v>
      </c>
      <c r="C260" s="37">
        <v>66594</v>
      </c>
      <c r="D260" s="22" t="s">
        <v>112</v>
      </c>
      <c r="E260" s="29" t="s">
        <v>113</v>
      </c>
      <c r="F260" s="30">
        <v>487.7000000000001</v>
      </c>
      <c r="G260" s="27">
        <v>653.99520439000014</v>
      </c>
      <c r="H260" s="27">
        <v>495.76050000000009</v>
      </c>
      <c r="I260" s="27">
        <v>524.32874799999991</v>
      </c>
      <c r="J260" s="25">
        <v>2161.7844523900003</v>
      </c>
    </row>
    <row r="261" spans="2:10" s="16" customFormat="1" x14ac:dyDescent="0.2">
      <c r="B261" s="24" t="s">
        <v>208</v>
      </c>
      <c r="C261" s="37">
        <v>68132</v>
      </c>
      <c r="D261" s="22" t="s">
        <v>19</v>
      </c>
      <c r="E261" s="29" t="s">
        <v>201</v>
      </c>
      <c r="F261" s="30"/>
      <c r="G261" s="27">
        <v>35472.899999999994</v>
      </c>
      <c r="H261" s="27"/>
      <c r="I261" s="27">
        <v>17670.27</v>
      </c>
      <c r="J261" s="25">
        <v>53143.17</v>
      </c>
    </row>
    <row r="262" spans="2:10" s="16" customFormat="1" x14ac:dyDescent="0.2">
      <c r="B262" s="24" t="s">
        <v>208</v>
      </c>
      <c r="C262" s="37">
        <v>68867</v>
      </c>
      <c r="D262" s="22" t="s">
        <v>19</v>
      </c>
      <c r="E262" s="29" t="s">
        <v>132</v>
      </c>
      <c r="F262" s="30">
        <v>931.17000000000007</v>
      </c>
      <c r="G262" s="27">
        <v>714.5</v>
      </c>
      <c r="H262" s="27">
        <v>10932.59</v>
      </c>
      <c r="I262" s="27">
        <v>2830.0986819999994</v>
      </c>
      <c r="J262" s="25">
        <v>15408.358682</v>
      </c>
    </row>
    <row r="263" spans="2:10" s="16" customFormat="1" x14ac:dyDescent="0.2">
      <c r="B263" s="24" t="s">
        <v>208</v>
      </c>
      <c r="C263" s="37">
        <v>70771</v>
      </c>
      <c r="D263" s="22" t="s">
        <v>114</v>
      </c>
      <c r="E263" s="29" t="s">
        <v>115</v>
      </c>
      <c r="F263" s="30">
        <v>770.84999999999945</v>
      </c>
      <c r="G263" s="27">
        <v>5198.8199999999952</v>
      </c>
      <c r="H263" s="27">
        <v>1322.9400000000003</v>
      </c>
      <c r="I263" s="27"/>
      <c r="J263" s="25">
        <v>7292.6099999999951</v>
      </c>
    </row>
    <row r="264" spans="2:10" s="16" customFormat="1" x14ac:dyDescent="0.2">
      <c r="B264" s="24" t="s">
        <v>208</v>
      </c>
      <c r="C264" s="37">
        <v>73168</v>
      </c>
      <c r="D264" s="22" t="s">
        <v>116</v>
      </c>
      <c r="E264" s="29" t="s">
        <v>119</v>
      </c>
      <c r="F264" s="30">
        <v>1060.6699999999987</v>
      </c>
      <c r="G264" s="27">
        <v>6871.7700000000077</v>
      </c>
      <c r="H264" s="27">
        <v>5579.1899999999987</v>
      </c>
      <c r="I264" s="27">
        <v>5638.1100000000224</v>
      </c>
      <c r="J264" s="25">
        <v>19149.740000000027</v>
      </c>
    </row>
    <row r="265" spans="2:10" s="16" customFormat="1" x14ac:dyDescent="0.2">
      <c r="B265" s="24" t="s">
        <v>208</v>
      </c>
      <c r="C265" s="37">
        <v>73217</v>
      </c>
      <c r="D265" s="22" t="s">
        <v>116</v>
      </c>
      <c r="E265" s="29" t="s">
        <v>120</v>
      </c>
      <c r="F265" s="30">
        <v>1764.606</v>
      </c>
      <c r="G265" s="27">
        <v>4390.6600000000062</v>
      </c>
      <c r="H265" s="27">
        <v>2257.5050000000001</v>
      </c>
      <c r="I265" s="27">
        <v>2746.3099999999963</v>
      </c>
      <c r="J265" s="25">
        <v>11159.081000000002</v>
      </c>
    </row>
    <row r="266" spans="2:10" s="16" customFormat="1" x14ac:dyDescent="0.2">
      <c r="B266" s="24" t="s">
        <v>208</v>
      </c>
      <c r="C266" s="37">
        <v>73270</v>
      </c>
      <c r="D266" s="22" t="s">
        <v>116</v>
      </c>
      <c r="E266" s="29" t="s">
        <v>121</v>
      </c>
      <c r="F266" s="30">
        <v>4509.8600000000006</v>
      </c>
      <c r="G266" s="27">
        <v>2022.8799999999965</v>
      </c>
      <c r="H266" s="27">
        <v>1656.5400000000009</v>
      </c>
      <c r="I266" s="27">
        <v>1555.98</v>
      </c>
      <c r="J266" s="25">
        <v>9745.2599999999984</v>
      </c>
    </row>
    <row r="267" spans="2:10" s="16" customFormat="1" x14ac:dyDescent="0.2">
      <c r="B267" s="24" t="s">
        <v>208</v>
      </c>
      <c r="C267" s="37">
        <v>73001</v>
      </c>
      <c r="D267" s="22" t="s">
        <v>116</v>
      </c>
      <c r="E267" s="29" t="s">
        <v>202</v>
      </c>
      <c r="F267" s="30"/>
      <c r="G267" s="27">
        <v>149.12273820000013</v>
      </c>
      <c r="H267" s="27">
        <v>3014.6929951000006</v>
      </c>
      <c r="I267" s="27">
        <v>615.39392695476192</v>
      </c>
      <c r="J267" s="25">
        <v>3779.2096602547626</v>
      </c>
    </row>
    <row r="268" spans="2:10" s="16" customFormat="1" x14ac:dyDescent="0.2">
      <c r="B268" s="24" t="s">
        <v>208</v>
      </c>
      <c r="C268" s="37">
        <v>73408</v>
      </c>
      <c r="D268" s="22" t="s">
        <v>116</v>
      </c>
      <c r="E268" s="29" t="s">
        <v>122</v>
      </c>
      <c r="F268" s="30">
        <v>1259.7999999999997</v>
      </c>
      <c r="G268" s="27">
        <v>1408.9099999999985</v>
      </c>
      <c r="H268" s="27">
        <v>1256.83</v>
      </c>
      <c r="I268" s="27">
        <v>727.05999999999972</v>
      </c>
      <c r="J268" s="25">
        <v>4652.5999999999976</v>
      </c>
    </row>
    <row r="269" spans="2:10" s="16" customFormat="1" x14ac:dyDescent="0.2">
      <c r="B269" s="24" t="s">
        <v>208</v>
      </c>
      <c r="C269" s="37">
        <v>73411</v>
      </c>
      <c r="D269" s="22" t="s">
        <v>116</v>
      </c>
      <c r="E269" s="29" t="s">
        <v>123</v>
      </c>
      <c r="F269" s="30">
        <v>15435.7749</v>
      </c>
      <c r="G269" s="27">
        <v>148433.71320017625</v>
      </c>
      <c r="H269" s="27">
        <v>200638.03000000003</v>
      </c>
      <c r="I269" s="27">
        <v>592.03349980475332</v>
      </c>
      <c r="J269" s="25">
        <v>365099.55159998097</v>
      </c>
    </row>
    <row r="270" spans="2:10" s="16" customFormat="1" x14ac:dyDescent="0.2">
      <c r="B270" s="24" t="s">
        <v>208</v>
      </c>
      <c r="C270" s="37">
        <v>73443</v>
      </c>
      <c r="D270" s="22" t="s">
        <v>116</v>
      </c>
      <c r="E270" s="29" t="s">
        <v>124</v>
      </c>
      <c r="F270" s="30">
        <v>1402.2500000000014</v>
      </c>
      <c r="G270" s="27">
        <v>2072.139999999999</v>
      </c>
      <c r="H270" s="27">
        <v>1327.3400000000004</v>
      </c>
      <c r="I270" s="27">
        <v>922.57999999999925</v>
      </c>
      <c r="J270" s="25">
        <v>5724.3099999999995</v>
      </c>
    </row>
    <row r="271" spans="2:10" s="16" customFormat="1" x14ac:dyDescent="0.2">
      <c r="B271" s="24" t="s">
        <v>208</v>
      </c>
      <c r="C271" s="37">
        <v>73504</v>
      </c>
      <c r="D271" s="22" t="s">
        <v>116</v>
      </c>
      <c r="E271" s="29" t="s">
        <v>125</v>
      </c>
      <c r="F271" s="30">
        <v>1483.8700000000013</v>
      </c>
      <c r="G271" s="27">
        <v>2025.3700000000008</v>
      </c>
      <c r="H271" s="27">
        <v>1344.3799999999997</v>
      </c>
      <c r="I271" s="27">
        <v>757.78999999999928</v>
      </c>
      <c r="J271" s="25">
        <v>5611.4100000000008</v>
      </c>
    </row>
    <row r="272" spans="2:10" s="16" customFormat="1" x14ac:dyDescent="0.2">
      <c r="B272" s="24" t="s">
        <v>208</v>
      </c>
      <c r="C272" s="37">
        <v>73861</v>
      </c>
      <c r="D272" s="22" t="s">
        <v>116</v>
      </c>
      <c r="E272" s="29" t="s">
        <v>169</v>
      </c>
      <c r="F272" s="30">
        <v>632.98000000000025</v>
      </c>
      <c r="G272" s="27">
        <v>642.8100000000004</v>
      </c>
      <c r="H272" s="27">
        <v>515.53000000000009</v>
      </c>
      <c r="I272" s="27">
        <v>248.18500000000012</v>
      </c>
      <c r="J272" s="25">
        <v>2039.5050000000008</v>
      </c>
    </row>
    <row r="273" spans="2:10" s="16" customFormat="1" x14ac:dyDescent="0.2">
      <c r="B273" s="24" t="s">
        <v>208</v>
      </c>
      <c r="C273" s="37">
        <v>99001</v>
      </c>
      <c r="D273" s="22" t="s">
        <v>205</v>
      </c>
      <c r="E273" s="29" t="s">
        <v>206</v>
      </c>
      <c r="F273" s="30"/>
      <c r="G273" s="27"/>
      <c r="H273" s="27"/>
      <c r="I273" s="27">
        <v>67.700000000000017</v>
      </c>
      <c r="J273" s="25">
        <v>67.700000000000017</v>
      </c>
    </row>
    <row r="274" spans="2:10" s="16" customFormat="1" x14ac:dyDescent="0.2">
      <c r="B274" s="24" t="s">
        <v>209</v>
      </c>
      <c r="C274" s="37">
        <v>5004</v>
      </c>
      <c r="D274" s="22" t="s">
        <v>11</v>
      </c>
      <c r="E274" s="29" t="s">
        <v>24</v>
      </c>
      <c r="F274" s="30"/>
      <c r="G274" s="27"/>
      <c r="H274" s="27">
        <v>112.58</v>
      </c>
      <c r="I274" s="27"/>
      <c r="J274" s="25">
        <v>112.58</v>
      </c>
    </row>
    <row r="275" spans="2:10" s="16" customFormat="1" x14ac:dyDescent="0.2">
      <c r="B275" s="24" t="s">
        <v>209</v>
      </c>
      <c r="C275" s="37">
        <v>5040</v>
      </c>
      <c r="D275" s="22" t="s">
        <v>11</v>
      </c>
      <c r="E275" s="29" t="s">
        <v>27</v>
      </c>
      <c r="F275" s="30">
        <v>692.25</v>
      </c>
      <c r="G275" s="27"/>
      <c r="H275" s="27">
        <v>388.81</v>
      </c>
      <c r="I275" s="27"/>
      <c r="J275" s="25">
        <v>1081.06</v>
      </c>
    </row>
    <row r="276" spans="2:10" s="16" customFormat="1" x14ac:dyDescent="0.2">
      <c r="B276" s="24" t="s">
        <v>209</v>
      </c>
      <c r="C276" s="37">
        <v>5154</v>
      </c>
      <c r="D276" s="22" t="s">
        <v>11</v>
      </c>
      <c r="E276" s="29" t="s">
        <v>36</v>
      </c>
      <c r="F276" s="30"/>
      <c r="G276" s="27">
        <v>0.43</v>
      </c>
      <c r="H276" s="27">
        <v>265.19</v>
      </c>
      <c r="I276" s="27">
        <v>4.76</v>
      </c>
      <c r="J276" s="25">
        <v>270.38</v>
      </c>
    </row>
    <row r="277" spans="2:10" s="16" customFormat="1" x14ac:dyDescent="0.2">
      <c r="B277" s="24" t="s">
        <v>209</v>
      </c>
      <c r="C277" s="37">
        <v>5234</v>
      </c>
      <c r="D277" s="22" t="s">
        <v>11</v>
      </c>
      <c r="E277" s="29" t="s">
        <v>38</v>
      </c>
      <c r="F277" s="30"/>
      <c r="G277" s="27">
        <v>0.19800000000000001</v>
      </c>
      <c r="H277" s="27"/>
      <c r="I277" s="27"/>
      <c r="J277" s="25">
        <v>0.19800000000000001</v>
      </c>
    </row>
    <row r="278" spans="2:10" s="16" customFormat="1" x14ac:dyDescent="0.2">
      <c r="B278" s="24" t="s">
        <v>209</v>
      </c>
      <c r="C278" s="37">
        <v>5250</v>
      </c>
      <c r="D278" s="22" t="s">
        <v>11</v>
      </c>
      <c r="E278" s="29" t="s">
        <v>40</v>
      </c>
      <c r="F278" s="30"/>
      <c r="G278" s="27">
        <v>4.78</v>
      </c>
      <c r="H278" s="27"/>
      <c r="I278" s="27"/>
      <c r="J278" s="25">
        <v>4.78</v>
      </c>
    </row>
    <row r="279" spans="2:10" s="16" customFormat="1" x14ac:dyDescent="0.2">
      <c r="B279" s="24" t="s">
        <v>209</v>
      </c>
      <c r="C279" s="37">
        <v>5585</v>
      </c>
      <c r="D279" s="22" t="s">
        <v>11</v>
      </c>
      <c r="E279" s="29" t="s">
        <v>47</v>
      </c>
      <c r="F279" s="30"/>
      <c r="G279" s="27"/>
      <c r="H279" s="27">
        <v>51.09</v>
      </c>
      <c r="I279" s="27"/>
      <c r="J279" s="25">
        <v>51.09</v>
      </c>
    </row>
    <row r="280" spans="2:10" s="16" customFormat="1" x14ac:dyDescent="0.2">
      <c r="B280" s="24" t="s">
        <v>209</v>
      </c>
      <c r="C280" s="37">
        <v>27050</v>
      </c>
      <c r="D280" s="22" t="s">
        <v>193</v>
      </c>
      <c r="E280" s="29" t="s">
        <v>84</v>
      </c>
      <c r="F280" s="30">
        <v>848.57250000000022</v>
      </c>
      <c r="G280" s="27">
        <v>911.53350000000012</v>
      </c>
      <c r="H280" s="27">
        <v>1487.7938999999997</v>
      </c>
      <c r="I280" s="27">
        <v>1276.6518999999998</v>
      </c>
      <c r="J280" s="25">
        <v>4524.5517999999993</v>
      </c>
    </row>
    <row r="281" spans="2:10" s="16" customFormat="1" x14ac:dyDescent="0.2">
      <c r="B281" s="24" t="s">
        <v>209</v>
      </c>
      <c r="C281" s="37">
        <v>27073</v>
      </c>
      <c r="D281" s="22" t="s">
        <v>193</v>
      </c>
      <c r="E281" s="29" t="s">
        <v>85</v>
      </c>
      <c r="F281" s="30">
        <v>287.67600000000004</v>
      </c>
      <c r="G281" s="27">
        <v>83.907600000000002</v>
      </c>
      <c r="H281" s="27"/>
      <c r="I281" s="27"/>
      <c r="J281" s="25">
        <v>371.58360000000005</v>
      </c>
    </row>
    <row r="282" spans="2:10" s="16" customFormat="1" x14ac:dyDescent="0.2">
      <c r="B282" s="24" t="s">
        <v>209</v>
      </c>
      <c r="C282" s="37">
        <v>27160</v>
      </c>
      <c r="D282" s="22" t="s">
        <v>193</v>
      </c>
      <c r="E282" s="29" t="s">
        <v>86</v>
      </c>
      <c r="F282" s="30">
        <v>1898.7553999999996</v>
      </c>
      <c r="G282" s="27">
        <v>1600.6943000000001</v>
      </c>
      <c r="H282" s="27">
        <v>1040.9173000000001</v>
      </c>
      <c r="I282" s="27">
        <v>9143.811343000003</v>
      </c>
      <c r="J282" s="25">
        <v>13684.178343000003</v>
      </c>
    </row>
    <row r="283" spans="2:10" s="16" customFormat="1" x14ac:dyDescent="0.2">
      <c r="B283" s="24" t="s">
        <v>209</v>
      </c>
      <c r="C283" s="37">
        <v>27205</v>
      </c>
      <c r="D283" s="22" t="s">
        <v>193</v>
      </c>
      <c r="E283" s="29" t="s">
        <v>87</v>
      </c>
      <c r="F283" s="30">
        <v>12242.563699999997</v>
      </c>
      <c r="G283" s="27">
        <v>10706.812899999997</v>
      </c>
      <c r="H283" s="27">
        <v>12289.760999999991</v>
      </c>
      <c r="I283" s="27">
        <v>16601.252399999983</v>
      </c>
      <c r="J283" s="25">
        <v>51840.38999999997</v>
      </c>
    </row>
    <row r="284" spans="2:10" s="16" customFormat="1" x14ac:dyDescent="0.2">
      <c r="B284" s="24" t="s">
        <v>209</v>
      </c>
      <c r="C284" s="37">
        <v>27135</v>
      </c>
      <c r="D284" s="22" t="s">
        <v>193</v>
      </c>
      <c r="E284" s="29" t="s">
        <v>88</v>
      </c>
      <c r="F284" s="30">
        <v>20606.508700000013</v>
      </c>
      <c r="G284" s="27">
        <v>27401.006100000013</v>
      </c>
      <c r="H284" s="27">
        <v>15936.515899999999</v>
      </c>
      <c r="I284" s="27">
        <v>4052.4475799999996</v>
      </c>
      <c r="J284" s="25">
        <v>67996.478280000025</v>
      </c>
    </row>
    <row r="285" spans="2:10" s="16" customFormat="1" x14ac:dyDescent="0.2">
      <c r="B285" s="24" t="s">
        <v>209</v>
      </c>
      <c r="C285" s="37">
        <v>27361</v>
      </c>
      <c r="D285" s="22" t="s">
        <v>193</v>
      </c>
      <c r="E285" s="29" t="s">
        <v>89</v>
      </c>
      <c r="F285" s="30">
        <v>83004.20359999995</v>
      </c>
      <c r="G285" s="27">
        <v>77807.240699999878</v>
      </c>
      <c r="H285" s="27">
        <v>81598.82490000024</v>
      </c>
      <c r="I285" s="27">
        <v>50318.590810000074</v>
      </c>
      <c r="J285" s="25">
        <v>292728.86001000012</v>
      </c>
    </row>
    <row r="286" spans="2:10" s="16" customFormat="1" x14ac:dyDescent="0.2">
      <c r="B286" s="24" t="s">
        <v>209</v>
      </c>
      <c r="C286" s="37">
        <v>27413</v>
      </c>
      <c r="D286" s="22" t="s">
        <v>193</v>
      </c>
      <c r="E286" s="29" t="s">
        <v>90</v>
      </c>
      <c r="F286" s="30">
        <v>1804.5082</v>
      </c>
      <c r="G286" s="27">
        <v>5201.5902999999998</v>
      </c>
      <c r="H286" s="27">
        <v>1136.5637999999999</v>
      </c>
      <c r="I286" s="27">
        <v>12.262699999999999</v>
      </c>
      <c r="J286" s="25">
        <v>8154.9250000000002</v>
      </c>
    </row>
    <row r="287" spans="2:10" s="16" customFormat="1" x14ac:dyDescent="0.2">
      <c r="B287" s="24" t="s">
        <v>209</v>
      </c>
      <c r="C287" s="37">
        <v>27450</v>
      </c>
      <c r="D287" s="22" t="s">
        <v>193</v>
      </c>
      <c r="E287" s="29" t="s">
        <v>92</v>
      </c>
      <c r="F287" s="30">
        <v>296.79720000000003</v>
      </c>
      <c r="G287" s="27">
        <v>1001.9875999999999</v>
      </c>
      <c r="H287" s="27">
        <v>322.29039999999998</v>
      </c>
      <c r="I287" s="27">
        <v>449.83389999999997</v>
      </c>
      <c r="J287" s="25">
        <v>2070.9090999999999</v>
      </c>
    </row>
    <row r="288" spans="2:10" s="16" customFormat="1" x14ac:dyDescent="0.2">
      <c r="B288" s="24" t="s">
        <v>209</v>
      </c>
      <c r="C288" s="37">
        <v>27491</v>
      </c>
      <c r="D288" s="22" t="s">
        <v>193</v>
      </c>
      <c r="E288" s="29" t="s">
        <v>93</v>
      </c>
      <c r="F288" s="30">
        <v>10289.214299999998</v>
      </c>
      <c r="G288" s="27">
        <v>20257.650499999989</v>
      </c>
      <c r="H288" s="27">
        <v>54868.035321557109</v>
      </c>
      <c r="I288" s="27">
        <v>40219.849942999994</v>
      </c>
      <c r="J288" s="25">
        <v>125634.75006455708</v>
      </c>
    </row>
    <row r="289" spans="2:10" s="16" customFormat="1" x14ac:dyDescent="0.2">
      <c r="B289" s="24" t="s">
        <v>209</v>
      </c>
      <c r="C289" s="37">
        <v>27001</v>
      </c>
      <c r="D289" s="22" t="s">
        <v>193</v>
      </c>
      <c r="E289" s="29" t="s">
        <v>94</v>
      </c>
      <c r="F289" s="30">
        <v>563.36239999999998</v>
      </c>
      <c r="G289" s="27">
        <v>4275.7103999999999</v>
      </c>
      <c r="H289" s="27">
        <v>22621.063599999994</v>
      </c>
      <c r="I289" s="27">
        <v>38348.613200000007</v>
      </c>
      <c r="J289" s="25">
        <v>65808.74960000001</v>
      </c>
    </row>
    <row r="290" spans="2:10" s="16" customFormat="1" x14ac:dyDescent="0.2">
      <c r="B290" s="24" t="s">
        <v>209</v>
      </c>
      <c r="C290" s="37">
        <v>27580</v>
      </c>
      <c r="D290" s="22" t="s">
        <v>193</v>
      </c>
      <c r="E290" s="29" t="s">
        <v>95</v>
      </c>
      <c r="F290" s="30">
        <v>396.52600000000001</v>
      </c>
      <c r="G290" s="27">
        <v>235.87560000000002</v>
      </c>
      <c r="H290" s="27">
        <v>190.00530000000001</v>
      </c>
      <c r="I290" s="27">
        <v>119.37199999999999</v>
      </c>
      <c r="J290" s="25">
        <v>941.77890000000002</v>
      </c>
    </row>
    <row r="291" spans="2:10" s="16" customFormat="1" x14ac:dyDescent="0.2">
      <c r="B291" s="24" t="s">
        <v>209</v>
      </c>
      <c r="C291" s="37">
        <v>27600</v>
      </c>
      <c r="D291" s="22" t="s">
        <v>193</v>
      </c>
      <c r="E291" s="29" t="s">
        <v>96</v>
      </c>
      <c r="F291" s="30">
        <v>16.253</v>
      </c>
      <c r="G291" s="27">
        <v>180.54750000000001</v>
      </c>
      <c r="H291" s="27">
        <v>43.081999999999994</v>
      </c>
      <c r="I291" s="27">
        <v>5.8793000000000006</v>
      </c>
      <c r="J291" s="25">
        <v>245.76179999999999</v>
      </c>
    </row>
    <row r="292" spans="2:10" s="16" customFormat="1" x14ac:dyDescent="0.2">
      <c r="B292" s="24" t="s">
        <v>209</v>
      </c>
      <c r="C292" s="37">
        <v>27745</v>
      </c>
      <c r="D292" s="22" t="s">
        <v>193</v>
      </c>
      <c r="E292" s="29" t="s">
        <v>97</v>
      </c>
      <c r="F292" s="30">
        <v>16779.9738</v>
      </c>
      <c r="G292" s="27">
        <v>13531.386399999998</v>
      </c>
      <c r="H292" s="27">
        <v>6153.7216000000008</v>
      </c>
      <c r="I292" s="27">
        <v>7344.5736800000022</v>
      </c>
      <c r="J292" s="25">
        <v>43809.655480000001</v>
      </c>
    </row>
    <row r="293" spans="2:10" s="16" customFormat="1" x14ac:dyDescent="0.2">
      <c r="B293" s="24" t="s">
        <v>209</v>
      </c>
      <c r="C293" s="37">
        <v>27787</v>
      </c>
      <c r="D293" s="22" t="s">
        <v>193</v>
      </c>
      <c r="E293" s="29" t="s">
        <v>98</v>
      </c>
      <c r="F293" s="30">
        <v>534.83600000000001</v>
      </c>
      <c r="G293" s="27">
        <v>270.82920000000001</v>
      </c>
      <c r="H293" s="27">
        <v>789.18719999999996</v>
      </c>
      <c r="I293" s="27">
        <v>518.755</v>
      </c>
      <c r="J293" s="25">
        <v>2113.6073999999999</v>
      </c>
    </row>
    <row r="294" spans="2:10" s="16" customFormat="1" x14ac:dyDescent="0.2">
      <c r="B294" s="24" t="s">
        <v>209</v>
      </c>
      <c r="C294" s="37">
        <v>27810</v>
      </c>
      <c r="D294" s="22" t="s">
        <v>193</v>
      </c>
      <c r="E294" s="29" t="s">
        <v>99</v>
      </c>
      <c r="F294" s="30">
        <v>23698.408899999995</v>
      </c>
      <c r="G294" s="27">
        <v>15543.376200000002</v>
      </c>
      <c r="H294" s="27">
        <v>19636.855499999994</v>
      </c>
      <c r="I294" s="27">
        <v>17234.469700000009</v>
      </c>
      <c r="J294" s="25">
        <v>76113.1103</v>
      </c>
    </row>
    <row r="295" spans="2:10" s="16" customFormat="1" ht="16" thickBot="1" x14ac:dyDescent="0.25">
      <c r="B295" s="24" t="s">
        <v>209</v>
      </c>
      <c r="C295" s="37">
        <v>23068</v>
      </c>
      <c r="D295" s="22" t="s">
        <v>172</v>
      </c>
      <c r="E295" s="29" t="s">
        <v>100</v>
      </c>
      <c r="F295" s="30">
        <v>1063.9000000000001</v>
      </c>
      <c r="G295" s="27">
        <v>273.71999999999997</v>
      </c>
      <c r="H295" s="27">
        <v>4958.84</v>
      </c>
      <c r="I295" s="27">
        <v>6135.06</v>
      </c>
      <c r="J295" s="25">
        <v>12431.52</v>
      </c>
    </row>
    <row r="296" spans="2:10" s="16" customFormat="1" ht="22" customHeight="1" thickBot="1" x14ac:dyDescent="0.25">
      <c r="B296" s="57" t="s">
        <v>20</v>
      </c>
      <c r="C296" s="63"/>
      <c r="D296" s="58"/>
      <c r="E296" s="59"/>
      <c r="F296" s="19">
        <f>SUBTOTAL(9,F13:F295)</f>
        <v>26998177.125347923</v>
      </c>
      <c r="G296" s="19">
        <f t="shared" ref="G296:J296" si="0">SUBTOTAL(9,G13:G295)</f>
        <v>27759128.279340394</v>
      </c>
      <c r="H296" s="19">
        <f t="shared" si="0"/>
        <v>26984985.144369286</v>
      </c>
      <c r="I296" s="19">
        <f t="shared" si="0"/>
        <v>22529160.185631189</v>
      </c>
      <c r="J296" s="38">
        <f t="shared" si="0"/>
        <v>104271450.73468882</v>
      </c>
    </row>
    <row r="298" spans="2:10" x14ac:dyDescent="0.2">
      <c r="B298" s="15" t="s">
        <v>21</v>
      </c>
      <c r="C298" s="1"/>
      <c r="D298" s="1"/>
      <c r="E298" s="4"/>
      <c r="F298" s="4"/>
      <c r="G298" s="4"/>
      <c r="H298" s="4"/>
      <c r="I298" s="4"/>
    </row>
    <row r="299" spans="2:10" x14ac:dyDescent="0.2">
      <c r="B299" s="53" t="s">
        <v>165</v>
      </c>
      <c r="C299" s="53"/>
      <c r="D299" s="53"/>
      <c r="E299" s="53"/>
      <c r="F299" s="53"/>
      <c r="G299" s="53"/>
      <c r="H299" s="53"/>
      <c r="I299" s="53"/>
    </row>
    <row r="300" spans="2:10" x14ac:dyDescent="0.2">
      <c r="B300" s="53" t="s">
        <v>22</v>
      </c>
      <c r="C300" s="53"/>
      <c r="D300" s="53"/>
      <c r="E300" s="53"/>
      <c r="F300" s="53"/>
      <c r="G300" s="53"/>
      <c r="H300" s="53"/>
      <c r="I300" s="53"/>
    </row>
  </sheetData>
  <autoFilter ref="B12:AD295" xr:uid="{C1967E69-667A-3146-BC19-EA1DABD08A66}"/>
  <mergeCells count="13">
    <mergeCell ref="B299:I299"/>
    <mergeCell ref="B300:I300"/>
    <mergeCell ref="B296:E296"/>
    <mergeCell ref="B8:J8"/>
    <mergeCell ref="B9:J9"/>
    <mergeCell ref="B10:J10"/>
    <mergeCell ref="B11:J11"/>
    <mergeCell ref="B7:J7"/>
    <mergeCell ref="B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F998F-5EE6-754F-B4A4-E0D7EDB74569}">
  <dimension ref="B1:AD37"/>
  <sheetViews>
    <sheetView showGridLines="0" zoomScale="130" zoomScaleNormal="130" workbookViewId="0">
      <pane ySplit="14" topLeftCell="A15" activePane="bottomLeft" state="frozen"/>
      <selection pane="bottomLeft" activeCell="F33" sqref="F33:I33"/>
    </sheetView>
  </sheetViews>
  <sheetFormatPr baseColWidth="10" defaultRowHeight="15" x14ac:dyDescent="0.2"/>
  <cols>
    <col min="1" max="1" width="1.83203125" style="1" customWidth="1"/>
    <col min="2" max="2" width="28.33203125" style="7" customWidth="1"/>
    <col min="3" max="3" width="15.83203125" style="7" customWidth="1"/>
    <col min="4" max="4" width="21" style="8" customWidth="1"/>
    <col min="5" max="5" width="24.6640625" style="8" customWidth="1"/>
    <col min="6" max="10" width="17.83203125" style="6" customWidth="1"/>
    <col min="11" max="30" width="15.83203125" style="16" customWidth="1"/>
    <col min="31" max="35" width="15.83203125" style="1" customWidth="1"/>
    <col min="36" max="16384" width="10.83203125" style="1"/>
  </cols>
  <sheetData>
    <row r="1" spans="2:30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30" ht="16" customHeight="1" x14ac:dyDescent="0.2">
      <c r="B2" s="3"/>
      <c r="C2" s="3"/>
      <c r="D2" s="1"/>
      <c r="E2" s="1"/>
      <c r="F2" s="4"/>
      <c r="G2" s="4"/>
      <c r="H2" s="4"/>
      <c r="I2" s="4"/>
      <c r="J2" s="4"/>
    </row>
    <row r="3" spans="2:30" ht="8" customHeight="1" x14ac:dyDescent="0.2">
      <c r="B3" s="3"/>
      <c r="C3" s="3"/>
      <c r="D3" s="1"/>
      <c r="E3" s="1"/>
      <c r="F3" s="4"/>
      <c r="G3" s="4"/>
      <c r="H3" s="4"/>
      <c r="I3" s="4"/>
      <c r="J3" s="4"/>
    </row>
    <row r="4" spans="2:30" ht="12" customHeight="1" x14ac:dyDescent="0.2">
      <c r="B4" s="51"/>
      <c r="C4" s="51"/>
      <c r="D4" s="51"/>
      <c r="E4" s="51"/>
      <c r="F4" s="51"/>
      <c r="G4" s="51"/>
      <c r="H4" s="51"/>
      <c r="I4" s="51"/>
      <c r="J4" s="51"/>
    </row>
    <row r="5" spans="2:30" ht="16" customHeight="1" x14ac:dyDescent="0.2">
      <c r="B5" s="51" t="s">
        <v>0</v>
      </c>
      <c r="C5" s="51"/>
      <c r="D5" s="51"/>
      <c r="E5" s="51"/>
      <c r="F5" s="51"/>
      <c r="G5" s="51"/>
      <c r="H5" s="51"/>
      <c r="I5" s="51"/>
      <c r="J5" s="51"/>
    </row>
    <row r="6" spans="2:30" ht="16" customHeight="1" x14ac:dyDescent="0.2">
      <c r="B6" s="51" t="s">
        <v>1</v>
      </c>
      <c r="C6" s="51"/>
      <c r="D6" s="51"/>
      <c r="E6" s="51"/>
      <c r="F6" s="51"/>
      <c r="G6" s="51"/>
      <c r="H6" s="51"/>
      <c r="I6" s="51"/>
      <c r="J6" s="51"/>
    </row>
    <row r="7" spans="2:30" ht="16" customHeight="1" x14ac:dyDescent="0.2">
      <c r="B7" s="51" t="s">
        <v>2</v>
      </c>
      <c r="C7" s="51"/>
      <c r="D7" s="51"/>
      <c r="E7" s="51"/>
      <c r="F7" s="51"/>
      <c r="G7" s="51"/>
      <c r="H7" s="51"/>
      <c r="I7" s="51"/>
      <c r="J7" s="51"/>
    </row>
    <row r="8" spans="2:30" ht="16" customHeight="1" x14ac:dyDescent="0.2">
      <c r="B8" s="51" t="s">
        <v>3</v>
      </c>
      <c r="C8" s="51"/>
      <c r="D8" s="51"/>
      <c r="E8" s="51"/>
      <c r="F8" s="51"/>
      <c r="G8" s="51"/>
      <c r="H8" s="51"/>
      <c r="I8" s="51"/>
      <c r="J8" s="51"/>
    </row>
    <row r="9" spans="2:30" x14ac:dyDescent="0.2">
      <c r="B9" s="52" t="s">
        <v>175</v>
      </c>
      <c r="C9" s="52"/>
      <c r="D9" s="52"/>
      <c r="E9" s="52"/>
      <c r="F9" s="52"/>
      <c r="G9" s="52"/>
      <c r="H9" s="52"/>
      <c r="I9" s="52"/>
      <c r="J9" s="52"/>
    </row>
    <row r="10" spans="2:30" x14ac:dyDescent="0.2">
      <c r="B10" s="64"/>
      <c r="C10" s="64"/>
      <c r="D10" s="64"/>
      <c r="E10" s="64"/>
      <c r="F10" s="64"/>
      <c r="G10" s="64"/>
      <c r="H10" s="64"/>
      <c r="I10" s="64"/>
      <c r="J10" s="64"/>
    </row>
    <row r="11" spans="2:30" ht="16" x14ac:dyDescent="0.2">
      <c r="B11" s="61" t="s">
        <v>170</v>
      </c>
      <c r="C11" s="61"/>
      <c r="D11" s="61"/>
      <c r="E11" s="61"/>
      <c r="F11" s="61"/>
      <c r="G11" s="61"/>
      <c r="H11" s="61"/>
      <c r="I11" s="61"/>
      <c r="J11" s="61"/>
    </row>
    <row r="12" spans="2:30" x14ac:dyDescent="0.2">
      <c r="B12" s="64"/>
      <c r="C12" s="64"/>
      <c r="D12" s="64"/>
      <c r="E12" s="64"/>
      <c r="F12" s="64"/>
      <c r="G12" s="64"/>
      <c r="H12" s="64"/>
      <c r="I12" s="64"/>
      <c r="J12" s="64"/>
    </row>
    <row r="13" spans="2:30" ht="27" customHeight="1" thickBot="1" x14ac:dyDescent="0.25">
      <c r="B13" s="60" t="s">
        <v>225</v>
      </c>
      <c r="C13" s="60"/>
      <c r="D13" s="60"/>
      <c r="E13" s="60"/>
      <c r="F13" s="60"/>
      <c r="G13" s="60"/>
      <c r="H13" s="60"/>
      <c r="I13" s="60"/>
      <c r="J13" s="60"/>
    </row>
    <row r="14" spans="2:30" s="2" customFormat="1" ht="33" customHeight="1" thickBot="1" x14ac:dyDescent="0.25">
      <c r="B14" s="41" t="s">
        <v>139</v>
      </c>
      <c r="C14" s="47" t="s">
        <v>13</v>
      </c>
      <c r="D14" s="42" t="s">
        <v>4</v>
      </c>
      <c r="E14" s="43" t="s">
        <v>5</v>
      </c>
      <c r="F14" s="48" t="s">
        <v>6</v>
      </c>
      <c r="G14" s="45" t="s">
        <v>7</v>
      </c>
      <c r="H14" s="45" t="s">
        <v>8</v>
      </c>
      <c r="I14" s="45" t="s">
        <v>9</v>
      </c>
      <c r="J14" s="46" t="s">
        <v>171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2:30" s="16" customFormat="1" x14ac:dyDescent="0.2">
      <c r="B15" s="24" t="s">
        <v>215</v>
      </c>
      <c r="C15" s="37">
        <v>15442</v>
      </c>
      <c r="D15" s="22" t="s">
        <v>211</v>
      </c>
      <c r="E15" s="31" t="s">
        <v>133</v>
      </c>
      <c r="F15" s="30">
        <v>8819.44</v>
      </c>
      <c r="G15" s="23">
        <v>10753</v>
      </c>
      <c r="H15" s="23">
        <v>16360.46</v>
      </c>
      <c r="I15" s="23"/>
      <c r="J15" s="25">
        <v>35932.9</v>
      </c>
    </row>
    <row r="16" spans="2:30" s="16" customFormat="1" x14ac:dyDescent="0.2">
      <c r="B16" s="24" t="s">
        <v>215</v>
      </c>
      <c r="C16" s="37">
        <v>15480</v>
      </c>
      <c r="D16" s="22" t="s">
        <v>211</v>
      </c>
      <c r="E16" s="31" t="s">
        <v>212</v>
      </c>
      <c r="F16" s="30">
        <v>502845.71</v>
      </c>
      <c r="G16" s="23">
        <v>49157.919999999991</v>
      </c>
      <c r="H16" s="23"/>
      <c r="I16" s="23"/>
      <c r="J16" s="25">
        <v>552003.63</v>
      </c>
    </row>
    <row r="17" spans="2:10" s="16" customFormat="1" x14ac:dyDescent="0.2">
      <c r="B17" s="24" t="s">
        <v>215</v>
      </c>
      <c r="C17" s="37">
        <v>15580</v>
      </c>
      <c r="D17" s="22" t="s">
        <v>211</v>
      </c>
      <c r="E17" s="31" t="s">
        <v>213</v>
      </c>
      <c r="F17" s="30">
        <v>0</v>
      </c>
      <c r="G17" s="23">
        <v>7811</v>
      </c>
      <c r="H17" s="23">
        <v>0</v>
      </c>
      <c r="I17" s="23"/>
      <c r="J17" s="25">
        <v>7811</v>
      </c>
    </row>
    <row r="18" spans="2:10" s="16" customFormat="1" x14ac:dyDescent="0.2">
      <c r="B18" s="24" t="s">
        <v>215</v>
      </c>
      <c r="C18" s="37">
        <v>15681</v>
      </c>
      <c r="D18" s="22" t="s">
        <v>211</v>
      </c>
      <c r="E18" s="31" t="s">
        <v>134</v>
      </c>
      <c r="F18" s="30">
        <v>59523.25</v>
      </c>
      <c r="G18" s="23">
        <v>187908.75</v>
      </c>
      <c r="H18" s="23">
        <v>378.74</v>
      </c>
      <c r="I18" s="23"/>
      <c r="J18" s="25">
        <v>247810.74</v>
      </c>
    </row>
    <row r="19" spans="2:10" s="16" customFormat="1" x14ac:dyDescent="0.2">
      <c r="B19" s="24" t="s">
        <v>215</v>
      </c>
      <c r="C19" s="37">
        <v>25293</v>
      </c>
      <c r="D19" s="22" t="s">
        <v>18</v>
      </c>
      <c r="E19" s="31" t="s">
        <v>135</v>
      </c>
      <c r="F19" s="30">
        <v>0</v>
      </c>
      <c r="G19" s="23">
        <v>0</v>
      </c>
      <c r="H19" s="23">
        <v>100.65</v>
      </c>
      <c r="I19" s="23"/>
      <c r="J19" s="25">
        <v>100.65</v>
      </c>
    </row>
    <row r="20" spans="2:10" s="16" customFormat="1" x14ac:dyDescent="0.2">
      <c r="B20" s="24" t="s">
        <v>215</v>
      </c>
      <c r="C20" s="37">
        <v>25839</v>
      </c>
      <c r="D20" s="22" t="s">
        <v>18</v>
      </c>
      <c r="E20" s="31" t="s">
        <v>136</v>
      </c>
      <c r="F20" s="30">
        <v>655.5</v>
      </c>
      <c r="G20" s="23">
        <v>17.97</v>
      </c>
      <c r="H20" s="23">
        <v>0</v>
      </c>
      <c r="I20" s="23"/>
      <c r="J20" s="25">
        <v>673.47</v>
      </c>
    </row>
    <row r="21" spans="2:10" s="16" customFormat="1" x14ac:dyDescent="0.2">
      <c r="B21" s="24" t="s">
        <v>216</v>
      </c>
      <c r="C21" s="37">
        <v>15442</v>
      </c>
      <c r="D21" s="22" t="s">
        <v>211</v>
      </c>
      <c r="E21" s="31" t="s">
        <v>133</v>
      </c>
      <c r="F21" s="30">
        <v>17143.010000000002</v>
      </c>
      <c r="G21" s="23">
        <v>8312.41</v>
      </c>
      <c r="H21" s="23">
        <v>657.37</v>
      </c>
      <c r="I21" s="23">
        <v>5658.27</v>
      </c>
      <c r="J21" s="25">
        <v>31771.06</v>
      </c>
    </row>
    <row r="22" spans="2:10" s="16" customFormat="1" x14ac:dyDescent="0.2">
      <c r="B22" s="24" t="s">
        <v>216</v>
      </c>
      <c r="C22" s="37">
        <v>15480</v>
      </c>
      <c r="D22" s="22" t="s">
        <v>211</v>
      </c>
      <c r="E22" s="31" t="s">
        <v>212</v>
      </c>
      <c r="F22" s="30"/>
      <c r="G22" s="23">
        <v>0</v>
      </c>
      <c r="H22" s="23"/>
      <c r="I22" s="23"/>
      <c r="J22" s="25">
        <v>0</v>
      </c>
    </row>
    <row r="23" spans="2:10" s="16" customFormat="1" x14ac:dyDescent="0.2">
      <c r="B23" s="24" t="s">
        <v>216</v>
      </c>
      <c r="C23" s="37">
        <v>15681</v>
      </c>
      <c r="D23" s="22" t="s">
        <v>211</v>
      </c>
      <c r="E23" s="31" t="s">
        <v>134</v>
      </c>
      <c r="F23" s="30">
        <v>18.32</v>
      </c>
      <c r="G23" s="23">
        <v>392.53</v>
      </c>
      <c r="H23" s="23"/>
      <c r="I23" s="23"/>
      <c r="J23" s="25">
        <v>410.84999999999997</v>
      </c>
    </row>
    <row r="24" spans="2:10" s="16" customFormat="1" x14ac:dyDescent="0.2">
      <c r="B24" s="24" t="s">
        <v>217</v>
      </c>
      <c r="C24" s="37">
        <v>15442</v>
      </c>
      <c r="D24" s="22" t="s">
        <v>211</v>
      </c>
      <c r="E24" s="31" t="s">
        <v>133</v>
      </c>
      <c r="F24" s="30">
        <v>5121.12</v>
      </c>
      <c r="G24" s="23">
        <v>9.0299999999999994</v>
      </c>
      <c r="H24" s="23"/>
      <c r="I24" s="23"/>
      <c r="J24" s="25">
        <v>5130.1499999999996</v>
      </c>
    </row>
    <row r="25" spans="2:10" s="16" customFormat="1" x14ac:dyDescent="0.2">
      <c r="B25" s="24" t="s">
        <v>217</v>
      </c>
      <c r="C25" s="37">
        <v>25839</v>
      </c>
      <c r="D25" s="22" t="s">
        <v>18</v>
      </c>
      <c r="E25" s="31" t="s">
        <v>136</v>
      </c>
      <c r="F25" s="30"/>
      <c r="G25" s="23">
        <v>0</v>
      </c>
      <c r="H25" s="23"/>
      <c r="I25" s="23"/>
      <c r="J25" s="25">
        <v>0</v>
      </c>
    </row>
    <row r="26" spans="2:10" s="16" customFormat="1" x14ac:dyDescent="0.2">
      <c r="B26" s="24" t="s">
        <v>218</v>
      </c>
      <c r="C26" s="37">
        <v>15442</v>
      </c>
      <c r="D26" s="22" t="s">
        <v>211</v>
      </c>
      <c r="E26" s="31" t="s">
        <v>133</v>
      </c>
      <c r="F26" s="30">
        <v>35597.78</v>
      </c>
      <c r="G26" s="23">
        <v>27986.74</v>
      </c>
      <c r="H26" s="23">
        <v>7986.7</v>
      </c>
      <c r="I26" s="23">
        <v>10791.67</v>
      </c>
      <c r="J26" s="25">
        <v>82362.89</v>
      </c>
    </row>
    <row r="27" spans="2:10" s="16" customFormat="1" x14ac:dyDescent="0.2">
      <c r="B27" s="24" t="s">
        <v>218</v>
      </c>
      <c r="C27" s="37">
        <v>15480</v>
      </c>
      <c r="D27" s="22" t="s">
        <v>211</v>
      </c>
      <c r="E27" s="31" t="s">
        <v>212</v>
      </c>
      <c r="F27" s="30"/>
      <c r="G27" s="23">
        <v>0</v>
      </c>
      <c r="H27" s="23"/>
      <c r="I27" s="23">
        <v>0</v>
      </c>
      <c r="J27" s="25">
        <v>0</v>
      </c>
    </row>
    <row r="28" spans="2:10" s="16" customFormat="1" x14ac:dyDescent="0.2">
      <c r="B28" s="24" t="s">
        <v>218</v>
      </c>
      <c r="C28" s="37">
        <v>15531</v>
      </c>
      <c r="D28" s="22" t="s">
        <v>211</v>
      </c>
      <c r="E28" s="31" t="s">
        <v>214</v>
      </c>
      <c r="F28" s="30"/>
      <c r="G28" s="23">
        <v>101.73</v>
      </c>
      <c r="H28" s="23"/>
      <c r="I28" s="23"/>
      <c r="J28" s="25">
        <v>101.73</v>
      </c>
    </row>
    <row r="29" spans="2:10" s="16" customFormat="1" x14ac:dyDescent="0.2">
      <c r="B29" s="24" t="s">
        <v>218</v>
      </c>
      <c r="C29" s="37">
        <v>15580</v>
      </c>
      <c r="D29" s="22" t="s">
        <v>211</v>
      </c>
      <c r="E29" s="31" t="s">
        <v>213</v>
      </c>
      <c r="F29" s="30">
        <v>111.19</v>
      </c>
      <c r="G29" s="23">
        <v>55.52</v>
      </c>
      <c r="H29" s="23">
        <v>0</v>
      </c>
      <c r="I29" s="23">
        <v>20.91</v>
      </c>
      <c r="J29" s="25">
        <v>187.62</v>
      </c>
    </row>
    <row r="30" spans="2:10" s="16" customFormat="1" x14ac:dyDescent="0.2">
      <c r="B30" s="24" t="s">
        <v>218</v>
      </c>
      <c r="C30" s="37">
        <v>15681</v>
      </c>
      <c r="D30" s="22" t="s">
        <v>211</v>
      </c>
      <c r="E30" s="31" t="s">
        <v>134</v>
      </c>
      <c r="F30" s="30">
        <v>1734.1399999999999</v>
      </c>
      <c r="G30" s="23">
        <v>845.46</v>
      </c>
      <c r="H30" s="23">
        <v>178.32999999999998</v>
      </c>
      <c r="I30" s="23">
        <v>90.83</v>
      </c>
      <c r="J30" s="25">
        <v>2848.7599999999998</v>
      </c>
    </row>
    <row r="31" spans="2:10" s="16" customFormat="1" x14ac:dyDescent="0.2">
      <c r="B31" s="24" t="s">
        <v>218</v>
      </c>
      <c r="C31" s="37">
        <v>25293</v>
      </c>
      <c r="D31" s="22" t="s">
        <v>18</v>
      </c>
      <c r="E31" s="31" t="s">
        <v>135</v>
      </c>
      <c r="F31" s="30">
        <v>1440.19</v>
      </c>
      <c r="G31" s="23">
        <v>93.66</v>
      </c>
      <c r="H31" s="23"/>
      <c r="I31" s="23">
        <v>12.95</v>
      </c>
      <c r="J31" s="25">
        <v>1546.8000000000002</v>
      </c>
    </row>
    <row r="32" spans="2:10" s="16" customFormat="1" ht="16" thickBot="1" x14ac:dyDescent="0.25">
      <c r="B32" s="24" t="s">
        <v>218</v>
      </c>
      <c r="C32" s="37">
        <v>25839</v>
      </c>
      <c r="D32" s="22" t="s">
        <v>18</v>
      </c>
      <c r="E32" s="31" t="s">
        <v>136</v>
      </c>
      <c r="F32" s="30"/>
      <c r="G32" s="23"/>
      <c r="H32" s="23"/>
      <c r="I32" s="23">
        <v>0</v>
      </c>
      <c r="J32" s="25">
        <v>0</v>
      </c>
    </row>
    <row r="33" spans="2:10" s="16" customFormat="1" ht="22" customHeight="1" thickBot="1" x14ac:dyDescent="0.25">
      <c r="B33" s="57" t="s">
        <v>20</v>
      </c>
      <c r="C33" s="63"/>
      <c r="D33" s="58"/>
      <c r="E33" s="59"/>
      <c r="F33" s="19">
        <f>SUBTOTAL(9,F15:F32)</f>
        <v>633009.64999999991</v>
      </c>
      <c r="G33" s="19">
        <f t="shared" ref="G33:J33" si="0">SUBTOTAL(9,G15:G32)</f>
        <v>293445.72000000003</v>
      </c>
      <c r="H33" s="19">
        <f t="shared" si="0"/>
        <v>25662.250000000004</v>
      </c>
      <c r="I33" s="19">
        <f t="shared" si="0"/>
        <v>16574.630000000005</v>
      </c>
      <c r="J33" s="19">
        <f t="shared" si="0"/>
        <v>968692.25000000012</v>
      </c>
    </row>
    <row r="35" spans="2:10" x14ac:dyDescent="0.2">
      <c r="B35" s="15" t="s">
        <v>21</v>
      </c>
      <c r="C35" s="1"/>
      <c r="D35" s="1"/>
      <c r="E35" s="4"/>
      <c r="F35" s="4"/>
      <c r="G35" s="4"/>
      <c r="H35" s="4"/>
      <c r="I35" s="4"/>
    </row>
    <row r="36" spans="2:10" x14ac:dyDescent="0.2">
      <c r="B36" s="53" t="s">
        <v>165</v>
      </c>
      <c r="C36" s="53"/>
      <c r="D36" s="53"/>
      <c r="E36" s="53"/>
      <c r="F36" s="53"/>
      <c r="G36" s="53"/>
      <c r="H36" s="53"/>
      <c r="I36" s="53"/>
    </row>
    <row r="37" spans="2:10" x14ac:dyDescent="0.2">
      <c r="B37" s="53" t="s">
        <v>22</v>
      </c>
      <c r="C37" s="53"/>
      <c r="D37" s="53"/>
      <c r="E37" s="53"/>
      <c r="F37" s="53"/>
      <c r="G37" s="53"/>
      <c r="H37" s="53"/>
      <c r="I37" s="53"/>
    </row>
  </sheetData>
  <autoFilter ref="B14:AD32" xr:uid="{C1967E69-667A-3146-BC19-EA1DABD08A66}"/>
  <mergeCells count="13">
    <mergeCell ref="B36:I36"/>
    <mergeCell ref="B37:I37"/>
    <mergeCell ref="B33:E33"/>
    <mergeCell ref="B10:J10"/>
    <mergeCell ref="B11:J11"/>
    <mergeCell ref="B12:J12"/>
    <mergeCell ref="B13:J13"/>
    <mergeCell ref="B9:J9"/>
    <mergeCell ref="B4:J4"/>
    <mergeCell ref="B5:J5"/>
    <mergeCell ref="B6:J6"/>
    <mergeCell ref="B7:J7"/>
    <mergeCell ref="B8:J8"/>
  </mergeCells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F2601-92B9-ED4F-BC6A-39F32D2B1C4C}">
  <dimension ref="B1:I25"/>
  <sheetViews>
    <sheetView showGridLines="0" zoomScale="140" zoomScaleNormal="140" workbookViewId="0">
      <pane ySplit="12" topLeftCell="A13" activePane="bottomLeft" state="frozen"/>
      <selection pane="bottomLeft" activeCell="E21" sqref="E21:H21"/>
    </sheetView>
  </sheetViews>
  <sheetFormatPr baseColWidth="10" defaultRowHeight="15" x14ac:dyDescent="0.2"/>
  <cols>
    <col min="1" max="1" width="1.83203125" style="1" customWidth="1"/>
    <col min="2" max="2" width="14.83203125" style="7" customWidth="1"/>
    <col min="3" max="3" width="29.1640625" style="8" customWidth="1"/>
    <col min="4" max="4" width="30.83203125" style="8" customWidth="1"/>
    <col min="5" max="9" width="17.83203125" style="6" customWidth="1"/>
    <col min="10" max="16384" width="10.83203125" style="1"/>
  </cols>
  <sheetData>
    <row r="1" spans="2:9" ht="8" customHeight="1" x14ac:dyDescent="0.2">
      <c r="B1" s="3"/>
      <c r="C1" s="1"/>
      <c r="D1" s="1"/>
      <c r="E1" s="4"/>
      <c r="F1" s="4"/>
      <c r="G1" s="4"/>
      <c r="H1" s="4"/>
      <c r="I1" s="4"/>
    </row>
    <row r="2" spans="2:9" ht="12" customHeight="1" x14ac:dyDescent="0.2">
      <c r="B2" s="51"/>
      <c r="C2" s="51"/>
      <c r="D2" s="51"/>
      <c r="E2" s="51"/>
      <c r="F2" s="51"/>
      <c r="G2" s="51"/>
      <c r="H2" s="51"/>
      <c r="I2" s="51"/>
    </row>
    <row r="3" spans="2:9" ht="16" customHeight="1" x14ac:dyDescent="0.2">
      <c r="B3" s="51" t="s">
        <v>0</v>
      </c>
      <c r="C3" s="51"/>
      <c r="D3" s="51"/>
      <c r="E3" s="51"/>
      <c r="F3" s="51"/>
      <c r="G3" s="51"/>
      <c r="H3" s="51"/>
      <c r="I3" s="51"/>
    </row>
    <row r="4" spans="2:9" ht="16" customHeight="1" x14ac:dyDescent="0.2">
      <c r="B4" s="51" t="s">
        <v>1</v>
      </c>
      <c r="C4" s="51"/>
      <c r="D4" s="51"/>
      <c r="E4" s="51"/>
      <c r="F4" s="51"/>
      <c r="G4" s="51"/>
      <c r="H4" s="51"/>
      <c r="I4" s="51"/>
    </row>
    <row r="5" spans="2:9" ht="16" customHeight="1" x14ac:dyDescent="0.2">
      <c r="B5" s="51" t="s">
        <v>2</v>
      </c>
      <c r="C5" s="51"/>
      <c r="D5" s="51"/>
      <c r="E5" s="51"/>
      <c r="F5" s="51"/>
      <c r="G5" s="51"/>
      <c r="H5" s="51"/>
      <c r="I5" s="51"/>
    </row>
    <row r="6" spans="2:9" ht="16" customHeight="1" x14ac:dyDescent="0.2">
      <c r="B6" s="51" t="s">
        <v>3</v>
      </c>
      <c r="C6" s="51"/>
      <c r="D6" s="51"/>
      <c r="E6" s="51"/>
      <c r="F6" s="51"/>
      <c r="G6" s="51"/>
      <c r="H6" s="51"/>
      <c r="I6" s="51"/>
    </row>
    <row r="7" spans="2:9" x14ac:dyDescent="0.2">
      <c r="B7" s="52" t="s">
        <v>175</v>
      </c>
      <c r="C7" s="52"/>
      <c r="D7" s="52"/>
      <c r="E7" s="52"/>
      <c r="F7" s="52"/>
      <c r="G7" s="52"/>
      <c r="H7" s="52"/>
      <c r="I7" s="52"/>
    </row>
    <row r="8" spans="2:9" x14ac:dyDescent="0.2">
      <c r="B8" s="3"/>
      <c r="C8" s="1"/>
      <c r="D8" s="1"/>
      <c r="E8" s="4"/>
      <c r="F8" s="4"/>
      <c r="G8" s="4"/>
      <c r="H8" s="4"/>
      <c r="I8" s="4"/>
    </row>
    <row r="9" spans="2:9" ht="16" x14ac:dyDescent="0.2">
      <c r="B9" s="61" t="s">
        <v>170</v>
      </c>
      <c r="C9" s="62"/>
      <c r="D9" s="62"/>
      <c r="E9" s="62"/>
      <c r="F9" s="62"/>
      <c r="G9" s="62"/>
      <c r="H9" s="62"/>
      <c r="I9" s="62"/>
    </row>
    <row r="10" spans="2:9" x14ac:dyDescent="0.2">
      <c r="B10" s="3"/>
      <c r="C10" s="1"/>
      <c r="D10" s="1"/>
      <c r="E10" s="4"/>
      <c r="F10" s="4"/>
      <c r="G10" s="4"/>
      <c r="H10" s="4"/>
      <c r="I10" s="4"/>
    </row>
    <row r="11" spans="2:9" ht="27" customHeight="1" thickBot="1" x14ac:dyDescent="0.25">
      <c r="B11" s="60" t="s">
        <v>226</v>
      </c>
      <c r="C11" s="60"/>
      <c r="D11" s="60"/>
      <c r="E11" s="60"/>
      <c r="F11" s="60"/>
      <c r="G11" s="60"/>
      <c r="H11" s="60"/>
      <c r="I11" s="60"/>
    </row>
    <row r="12" spans="2:9" s="2" customFormat="1" ht="33" customHeight="1" thickBot="1" x14ac:dyDescent="0.25">
      <c r="B12" s="41" t="s">
        <v>13</v>
      </c>
      <c r="C12" s="42" t="s">
        <v>4</v>
      </c>
      <c r="D12" s="43" t="s">
        <v>5</v>
      </c>
      <c r="E12" s="48" t="s">
        <v>6</v>
      </c>
      <c r="F12" s="45" t="s">
        <v>7</v>
      </c>
      <c r="G12" s="45" t="s">
        <v>8</v>
      </c>
      <c r="H12" s="45" t="s">
        <v>9</v>
      </c>
      <c r="I12" s="46" t="s">
        <v>171</v>
      </c>
    </row>
    <row r="13" spans="2:9" x14ac:dyDescent="0.2">
      <c r="B13" s="24">
        <v>15325</v>
      </c>
      <c r="C13" s="22" t="s">
        <v>211</v>
      </c>
      <c r="D13" s="31" t="s">
        <v>219</v>
      </c>
      <c r="E13" s="30"/>
      <c r="F13" s="23">
        <v>1244.4000000000001</v>
      </c>
      <c r="G13" s="23"/>
      <c r="H13" s="23"/>
      <c r="I13" s="25">
        <v>1244.4000000000001</v>
      </c>
    </row>
    <row r="14" spans="2:9" x14ac:dyDescent="0.2">
      <c r="B14" s="24">
        <v>15514</v>
      </c>
      <c r="C14" s="22" t="s">
        <v>211</v>
      </c>
      <c r="D14" s="31" t="s">
        <v>220</v>
      </c>
      <c r="E14" s="30">
        <v>48</v>
      </c>
      <c r="F14" s="23">
        <v>200</v>
      </c>
      <c r="G14" s="23">
        <v>200</v>
      </c>
      <c r="H14" s="23"/>
      <c r="I14" s="25">
        <v>448</v>
      </c>
    </row>
    <row r="15" spans="2:9" x14ac:dyDescent="0.2">
      <c r="B15" s="24">
        <v>15537</v>
      </c>
      <c r="C15" s="22" t="s">
        <v>211</v>
      </c>
      <c r="D15" s="31" t="s">
        <v>14</v>
      </c>
      <c r="E15" s="30">
        <v>82409.83</v>
      </c>
      <c r="F15" s="23">
        <v>85663.18</v>
      </c>
      <c r="G15" s="23">
        <v>88089</v>
      </c>
      <c r="H15" s="23"/>
      <c r="I15" s="25">
        <v>256162.01</v>
      </c>
    </row>
    <row r="16" spans="2:9" x14ac:dyDescent="0.2">
      <c r="B16" s="24">
        <v>20001</v>
      </c>
      <c r="C16" s="22" t="s">
        <v>221</v>
      </c>
      <c r="D16" s="31" t="s">
        <v>222</v>
      </c>
      <c r="E16" s="30">
        <v>30</v>
      </c>
      <c r="F16" s="23">
        <v>30</v>
      </c>
      <c r="G16" s="23"/>
      <c r="H16" s="23"/>
      <c r="I16" s="25">
        <v>60</v>
      </c>
    </row>
    <row r="17" spans="2:9" x14ac:dyDescent="0.2">
      <c r="B17" s="24">
        <v>25839</v>
      </c>
      <c r="C17" s="22" t="s">
        <v>18</v>
      </c>
      <c r="D17" s="31" t="s">
        <v>136</v>
      </c>
      <c r="E17" s="30">
        <v>59564.17</v>
      </c>
      <c r="F17" s="23">
        <v>77638.460000000006</v>
      </c>
      <c r="G17" s="23">
        <v>85811.1</v>
      </c>
      <c r="H17" s="23"/>
      <c r="I17" s="25">
        <v>223013.73</v>
      </c>
    </row>
    <row r="18" spans="2:9" x14ac:dyDescent="0.2">
      <c r="B18" s="24">
        <v>44090</v>
      </c>
      <c r="C18" s="22" t="s">
        <v>223</v>
      </c>
      <c r="D18" s="31" t="s">
        <v>224</v>
      </c>
      <c r="E18" s="30">
        <v>12.68</v>
      </c>
      <c r="F18" s="23"/>
      <c r="G18" s="23"/>
      <c r="H18" s="23"/>
      <c r="I18" s="25">
        <v>12.68</v>
      </c>
    </row>
    <row r="19" spans="2:9" x14ac:dyDescent="0.2">
      <c r="B19" s="24"/>
      <c r="C19" s="22"/>
      <c r="D19" s="31"/>
      <c r="E19" s="30"/>
      <c r="F19" s="23"/>
      <c r="G19" s="23"/>
      <c r="H19" s="23"/>
      <c r="I19" s="25"/>
    </row>
    <row r="20" spans="2:9" ht="16" thickBot="1" x14ac:dyDescent="0.25">
      <c r="B20" s="24"/>
      <c r="C20" s="22"/>
      <c r="D20" s="31"/>
      <c r="E20" s="30"/>
      <c r="F20" s="23"/>
      <c r="G20" s="23"/>
      <c r="H20" s="23"/>
      <c r="I20" s="25">
        <f t="shared" ref="I20" si="0">+SUM(E20:H20)</f>
        <v>0</v>
      </c>
    </row>
    <row r="21" spans="2:9" ht="22" customHeight="1" thickBot="1" x14ac:dyDescent="0.25">
      <c r="B21" s="57" t="s">
        <v>20</v>
      </c>
      <c r="C21" s="58"/>
      <c r="D21" s="59"/>
      <c r="E21" s="19">
        <f>SUBTOTAL(9,E13:E20)</f>
        <v>142064.68</v>
      </c>
      <c r="F21" s="19">
        <f t="shared" ref="F21:I21" si="1">SUBTOTAL(9,F13:F20)</f>
        <v>164776.03999999998</v>
      </c>
      <c r="G21" s="19">
        <f t="shared" si="1"/>
        <v>174100.1</v>
      </c>
      <c r="H21" s="19">
        <f t="shared" si="1"/>
        <v>0</v>
      </c>
      <c r="I21" s="19">
        <f t="shared" si="1"/>
        <v>480940.82</v>
      </c>
    </row>
    <row r="23" spans="2:9" x14ac:dyDescent="0.2">
      <c r="B23" s="15" t="s">
        <v>21</v>
      </c>
      <c r="C23" s="1"/>
      <c r="D23" s="1"/>
      <c r="E23" s="4"/>
      <c r="F23" s="4"/>
      <c r="G23" s="4"/>
      <c r="H23" s="4"/>
      <c r="I23" s="4"/>
    </row>
    <row r="24" spans="2:9" x14ac:dyDescent="0.2">
      <c r="B24" s="53" t="s">
        <v>165</v>
      </c>
      <c r="C24" s="53"/>
      <c r="D24" s="53"/>
      <c r="E24" s="53"/>
      <c r="F24" s="53"/>
      <c r="G24" s="53"/>
      <c r="H24" s="53"/>
      <c r="I24" s="53"/>
    </row>
    <row r="25" spans="2:9" x14ac:dyDescent="0.2">
      <c r="B25" s="53" t="s">
        <v>22</v>
      </c>
      <c r="C25" s="53"/>
      <c r="D25" s="53"/>
      <c r="E25" s="53"/>
      <c r="F25" s="53"/>
      <c r="G25" s="53"/>
      <c r="H25" s="53"/>
      <c r="I25" s="53"/>
    </row>
  </sheetData>
  <autoFilter ref="B12:I20" xr:uid="{5F207CD9-012A-7542-9AB5-E7D065F38F70}"/>
  <mergeCells count="11">
    <mergeCell ref="B24:I24"/>
    <mergeCell ref="B25:I25"/>
    <mergeCell ref="B9:I9"/>
    <mergeCell ref="B11:I11"/>
    <mergeCell ref="B21:D21"/>
    <mergeCell ref="B7:I7"/>
    <mergeCell ref="B2:I2"/>
    <mergeCell ref="B3:I3"/>
    <mergeCell ref="B4:I4"/>
    <mergeCell ref="B5:I5"/>
    <mergeCell ref="B6:I6"/>
  </mergeCells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2DA2-1B1E-844F-AA4A-4BC2507D977B}">
  <dimension ref="B1:I23"/>
  <sheetViews>
    <sheetView showGridLines="0" zoomScale="140" zoomScaleNormal="140" workbookViewId="0">
      <pane ySplit="12" topLeftCell="A13" activePane="bottomLeft" state="frozen"/>
      <selection pane="bottomLeft" activeCell="E19" sqref="E19:H19"/>
    </sheetView>
  </sheetViews>
  <sheetFormatPr baseColWidth="10" defaultRowHeight="15" x14ac:dyDescent="0.2"/>
  <cols>
    <col min="1" max="1" width="1.83203125" style="1" customWidth="1"/>
    <col min="2" max="2" width="14.83203125" style="7" customWidth="1"/>
    <col min="3" max="3" width="29.33203125" style="8" customWidth="1"/>
    <col min="4" max="4" width="30.83203125" style="8" customWidth="1"/>
    <col min="5" max="9" width="17.83203125" style="6" customWidth="1"/>
    <col min="10" max="16384" width="10.83203125" style="1"/>
  </cols>
  <sheetData>
    <row r="1" spans="2:9" ht="8" customHeight="1" x14ac:dyDescent="0.2">
      <c r="B1" s="3"/>
      <c r="C1" s="1"/>
      <c r="D1" s="1"/>
      <c r="E1" s="4"/>
      <c r="F1" s="4"/>
      <c r="G1" s="4"/>
      <c r="H1" s="4"/>
      <c r="I1" s="4"/>
    </row>
    <row r="2" spans="2:9" ht="12" customHeight="1" x14ac:dyDescent="0.2">
      <c r="B2" s="51"/>
      <c r="C2" s="51"/>
      <c r="D2" s="51"/>
      <c r="E2" s="51"/>
      <c r="F2" s="51"/>
      <c r="G2" s="51"/>
      <c r="H2" s="51"/>
      <c r="I2" s="51"/>
    </row>
    <row r="3" spans="2:9" ht="16" customHeight="1" x14ac:dyDescent="0.2">
      <c r="B3" s="51" t="s">
        <v>0</v>
      </c>
      <c r="C3" s="51"/>
      <c r="D3" s="51"/>
      <c r="E3" s="51"/>
      <c r="F3" s="51"/>
      <c r="G3" s="51"/>
      <c r="H3" s="51"/>
      <c r="I3" s="51"/>
    </row>
    <row r="4" spans="2:9" ht="16" customHeight="1" x14ac:dyDescent="0.2">
      <c r="B4" s="51" t="s">
        <v>1</v>
      </c>
      <c r="C4" s="51"/>
      <c r="D4" s="51"/>
      <c r="E4" s="51"/>
      <c r="F4" s="51"/>
      <c r="G4" s="51"/>
      <c r="H4" s="51"/>
      <c r="I4" s="51"/>
    </row>
    <row r="5" spans="2:9" ht="16" customHeight="1" x14ac:dyDescent="0.2">
      <c r="B5" s="51" t="s">
        <v>2</v>
      </c>
      <c r="C5" s="51"/>
      <c r="D5" s="51"/>
      <c r="E5" s="51"/>
      <c r="F5" s="51"/>
      <c r="G5" s="51"/>
      <c r="H5" s="51"/>
      <c r="I5" s="51"/>
    </row>
    <row r="6" spans="2:9" ht="16" customHeight="1" x14ac:dyDescent="0.2">
      <c r="B6" s="51" t="s">
        <v>3</v>
      </c>
      <c r="C6" s="51"/>
      <c r="D6" s="51"/>
      <c r="E6" s="51"/>
      <c r="F6" s="51"/>
      <c r="G6" s="51"/>
      <c r="H6" s="51"/>
      <c r="I6" s="51"/>
    </row>
    <row r="7" spans="2:9" x14ac:dyDescent="0.2">
      <c r="B7" s="52" t="s">
        <v>175</v>
      </c>
      <c r="C7" s="52"/>
      <c r="D7" s="52"/>
      <c r="E7" s="52"/>
      <c r="F7" s="52"/>
      <c r="G7" s="52"/>
      <c r="H7" s="52"/>
      <c r="I7" s="52"/>
    </row>
    <row r="8" spans="2:9" x14ac:dyDescent="0.2">
      <c r="B8" s="3"/>
      <c r="C8" s="1"/>
      <c r="D8" s="1"/>
      <c r="E8" s="4"/>
      <c r="F8" s="4"/>
      <c r="G8" s="4"/>
      <c r="H8" s="4"/>
      <c r="I8" s="4"/>
    </row>
    <row r="9" spans="2:9" ht="16" x14ac:dyDescent="0.2">
      <c r="B9" s="61" t="s">
        <v>170</v>
      </c>
      <c r="C9" s="62"/>
      <c r="D9" s="62"/>
      <c r="E9" s="62"/>
      <c r="F9" s="62"/>
      <c r="G9" s="62"/>
      <c r="H9" s="62"/>
      <c r="I9" s="62"/>
    </row>
    <row r="10" spans="2:9" x14ac:dyDescent="0.2">
      <c r="B10" s="3"/>
      <c r="C10" s="1"/>
      <c r="D10" s="1"/>
      <c r="E10" s="4"/>
      <c r="F10" s="4"/>
      <c r="G10" s="4"/>
      <c r="H10" s="4"/>
      <c r="I10" s="4"/>
    </row>
    <row r="11" spans="2:9" ht="27" customHeight="1" thickBot="1" x14ac:dyDescent="0.25">
      <c r="B11" s="60" t="s">
        <v>227</v>
      </c>
      <c r="C11" s="60"/>
      <c r="D11" s="60"/>
      <c r="E11" s="60"/>
      <c r="F11" s="60"/>
      <c r="G11" s="60"/>
      <c r="H11" s="60"/>
      <c r="I11" s="60"/>
    </row>
    <row r="12" spans="2:9" s="2" customFormat="1" ht="33" customHeight="1" thickBot="1" x14ac:dyDescent="0.25">
      <c r="B12" s="41" t="s">
        <v>13</v>
      </c>
      <c r="C12" s="42" t="s">
        <v>4</v>
      </c>
      <c r="D12" s="43" t="s">
        <v>5</v>
      </c>
      <c r="E12" s="44" t="s">
        <v>6</v>
      </c>
      <c r="F12" s="45" t="s">
        <v>7</v>
      </c>
      <c r="G12" s="45" t="s">
        <v>8</v>
      </c>
      <c r="H12" s="45" t="s">
        <v>9</v>
      </c>
      <c r="I12" s="46" t="s">
        <v>171</v>
      </c>
    </row>
    <row r="13" spans="2:9" x14ac:dyDescent="0.2">
      <c r="B13" s="32">
        <v>25736</v>
      </c>
      <c r="C13" s="22" t="s">
        <v>18</v>
      </c>
      <c r="D13" s="31" t="s">
        <v>137</v>
      </c>
      <c r="E13" s="28">
        <v>91834</v>
      </c>
      <c r="F13" s="23">
        <v>93260</v>
      </c>
      <c r="G13" s="23">
        <v>97179</v>
      </c>
      <c r="H13" s="23"/>
      <c r="I13" s="25">
        <v>282273</v>
      </c>
    </row>
    <row r="14" spans="2:9" x14ac:dyDescent="0.2">
      <c r="B14" s="34"/>
      <c r="C14" s="33"/>
      <c r="D14" s="31"/>
      <c r="E14" s="28"/>
      <c r="F14" s="23"/>
      <c r="G14" s="23"/>
      <c r="H14" s="23"/>
      <c r="I14" s="25">
        <f t="shared" ref="I14:I18" si="0">+SUM(E14:H14)</f>
        <v>0</v>
      </c>
    </row>
    <row r="15" spans="2:9" x14ac:dyDescent="0.2">
      <c r="B15" s="34"/>
      <c r="C15" s="33"/>
      <c r="D15" s="31"/>
      <c r="E15" s="28"/>
      <c r="F15" s="23"/>
      <c r="G15" s="23"/>
      <c r="H15" s="23"/>
      <c r="I15" s="25">
        <f t="shared" si="0"/>
        <v>0</v>
      </c>
    </row>
    <row r="16" spans="2:9" x14ac:dyDescent="0.2">
      <c r="B16" s="34"/>
      <c r="C16" s="33"/>
      <c r="D16" s="31"/>
      <c r="E16" s="28"/>
      <c r="F16" s="23"/>
      <c r="G16" s="23"/>
      <c r="H16" s="23"/>
      <c r="I16" s="25">
        <f t="shared" si="0"/>
        <v>0</v>
      </c>
    </row>
    <row r="17" spans="2:9" x14ac:dyDescent="0.2">
      <c r="B17" s="34"/>
      <c r="C17" s="33"/>
      <c r="D17" s="31"/>
      <c r="E17" s="28"/>
      <c r="F17" s="23"/>
      <c r="G17" s="23"/>
      <c r="H17" s="23"/>
      <c r="I17" s="25">
        <f t="shared" si="0"/>
        <v>0</v>
      </c>
    </row>
    <row r="18" spans="2:9" ht="16" thickBot="1" x14ac:dyDescent="0.25">
      <c r="B18" s="34"/>
      <c r="C18" s="33"/>
      <c r="D18" s="31"/>
      <c r="E18" s="28"/>
      <c r="F18" s="23"/>
      <c r="G18" s="23"/>
      <c r="H18" s="23"/>
      <c r="I18" s="25">
        <f t="shared" si="0"/>
        <v>0</v>
      </c>
    </row>
    <row r="19" spans="2:9" ht="22" customHeight="1" thickBot="1" x14ac:dyDescent="0.25">
      <c r="B19" s="57" t="s">
        <v>20</v>
      </c>
      <c r="C19" s="58"/>
      <c r="D19" s="59"/>
      <c r="E19" s="21">
        <f>SUBTOTAL(9,E13:E18)</f>
        <v>91834</v>
      </c>
      <c r="F19" s="20">
        <f>SUBTOTAL(9,F13:F18)</f>
        <v>93260</v>
      </c>
      <c r="G19" s="20">
        <f>SUBTOTAL(9,G13:G18)</f>
        <v>97179</v>
      </c>
      <c r="H19" s="20">
        <f>SUBTOTAL(9,H13:H18)</f>
        <v>0</v>
      </c>
      <c r="I19" s="14">
        <f>SUBTOTAL(9,I13:I18)</f>
        <v>282273</v>
      </c>
    </row>
    <row r="21" spans="2:9" x14ac:dyDescent="0.2">
      <c r="B21" s="15" t="s">
        <v>21</v>
      </c>
      <c r="C21" s="1"/>
      <c r="D21" s="1"/>
      <c r="E21" s="4"/>
      <c r="F21" s="4"/>
      <c r="G21" s="4"/>
      <c r="H21" s="4"/>
      <c r="I21" s="4"/>
    </row>
    <row r="22" spans="2:9" x14ac:dyDescent="0.2">
      <c r="B22" s="53" t="s">
        <v>165</v>
      </c>
      <c r="C22" s="53"/>
      <c r="D22" s="53"/>
      <c r="E22" s="53"/>
      <c r="F22" s="53"/>
      <c r="G22" s="53"/>
      <c r="H22" s="53"/>
      <c r="I22" s="53"/>
    </row>
    <row r="23" spans="2:9" x14ac:dyDescent="0.2">
      <c r="B23" s="53" t="s">
        <v>22</v>
      </c>
      <c r="C23" s="53"/>
      <c r="D23" s="53"/>
      <c r="E23" s="53"/>
      <c r="F23" s="53"/>
      <c r="G23" s="53"/>
      <c r="H23" s="53"/>
      <c r="I23" s="53"/>
    </row>
  </sheetData>
  <autoFilter ref="B12:I18" xr:uid="{5F207CD9-012A-7542-9AB5-E7D065F38F70}"/>
  <mergeCells count="11">
    <mergeCell ref="B22:I22"/>
    <mergeCell ref="B23:I23"/>
    <mergeCell ref="B9:I9"/>
    <mergeCell ref="B11:I11"/>
    <mergeCell ref="B19:D19"/>
    <mergeCell ref="B7:I7"/>
    <mergeCell ref="B2:I2"/>
    <mergeCell ref="B3:I3"/>
    <mergeCell ref="B4:I4"/>
    <mergeCell ref="B5:I5"/>
    <mergeCell ref="B6:I6"/>
  </mergeCells>
  <pageMargins left="0.7" right="0.7" top="0.75" bottom="0.75" header="0.3" footer="0.3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4121-8050-3849-A059-5B791A51FB5A}">
  <dimension ref="B1:AD23"/>
  <sheetViews>
    <sheetView showGridLines="0" zoomScale="130" zoomScaleNormal="130" workbookViewId="0">
      <pane ySplit="12" topLeftCell="A13" activePane="bottomLeft" state="frozen"/>
      <selection pane="bottomLeft" activeCell="F19" sqref="F19:I19"/>
    </sheetView>
  </sheetViews>
  <sheetFormatPr baseColWidth="10" defaultRowHeight="15" x14ac:dyDescent="0.2"/>
  <cols>
    <col min="1" max="1" width="1.83203125" style="1" customWidth="1"/>
    <col min="2" max="2" width="25.83203125" style="7" customWidth="1"/>
    <col min="3" max="3" width="15.83203125" style="7" customWidth="1"/>
    <col min="4" max="4" width="23.33203125" style="8" customWidth="1"/>
    <col min="5" max="5" width="24.6640625" style="8" customWidth="1"/>
    <col min="6" max="10" width="17.83203125" style="6" customWidth="1"/>
    <col min="11" max="30" width="15.83203125" style="16" customWidth="1"/>
    <col min="31" max="35" width="15.83203125" style="1" customWidth="1"/>
    <col min="36" max="16384" width="10.83203125" style="1"/>
  </cols>
  <sheetData>
    <row r="1" spans="2:30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30" ht="12" customHeight="1" x14ac:dyDescent="0.2">
      <c r="B2" s="51"/>
      <c r="C2" s="51"/>
      <c r="D2" s="51"/>
      <c r="E2" s="51"/>
      <c r="F2" s="51"/>
      <c r="G2" s="51"/>
      <c r="H2" s="51"/>
      <c r="I2" s="51"/>
      <c r="J2" s="51"/>
    </row>
    <row r="3" spans="2:30" ht="16" customHeight="1" x14ac:dyDescent="0.2">
      <c r="B3" s="51" t="s">
        <v>0</v>
      </c>
      <c r="C3" s="51"/>
      <c r="D3" s="51"/>
      <c r="E3" s="51"/>
      <c r="F3" s="51"/>
      <c r="G3" s="51"/>
      <c r="H3" s="51"/>
      <c r="I3" s="51"/>
      <c r="J3" s="51"/>
    </row>
    <row r="4" spans="2:30" ht="16" customHeight="1" x14ac:dyDescent="0.2">
      <c r="B4" s="51" t="s">
        <v>1</v>
      </c>
      <c r="C4" s="51"/>
      <c r="D4" s="51"/>
      <c r="E4" s="51"/>
      <c r="F4" s="51"/>
      <c r="G4" s="51"/>
      <c r="H4" s="51"/>
      <c r="I4" s="51"/>
      <c r="J4" s="51"/>
    </row>
    <row r="5" spans="2:30" ht="16" customHeight="1" x14ac:dyDescent="0.2">
      <c r="B5" s="51" t="s">
        <v>2</v>
      </c>
      <c r="C5" s="51"/>
      <c r="D5" s="51"/>
      <c r="E5" s="51"/>
      <c r="F5" s="51"/>
      <c r="G5" s="51"/>
      <c r="H5" s="51"/>
      <c r="I5" s="51"/>
      <c r="J5" s="51"/>
    </row>
    <row r="6" spans="2:30" ht="16" customHeight="1" x14ac:dyDescent="0.2">
      <c r="B6" s="51" t="s">
        <v>3</v>
      </c>
      <c r="C6" s="51"/>
      <c r="D6" s="51"/>
      <c r="E6" s="51"/>
      <c r="F6" s="51"/>
      <c r="G6" s="51"/>
      <c r="H6" s="51"/>
      <c r="I6" s="51"/>
      <c r="J6" s="51"/>
    </row>
    <row r="7" spans="2:30" x14ac:dyDescent="0.2">
      <c r="B7" s="52" t="s">
        <v>175</v>
      </c>
      <c r="C7" s="52"/>
      <c r="D7" s="52"/>
      <c r="E7" s="52"/>
      <c r="F7" s="52"/>
      <c r="G7" s="52"/>
      <c r="H7" s="52"/>
      <c r="I7" s="52"/>
      <c r="J7" s="52"/>
    </row>
    <row r="8" spans="2:30" x14ac:dyDescent="0.2">
      <c r="B8" s="64"/>
      <c r="C8" s="64"/>
      <c r="D8" s="64"/>
      <c r="E8" s="64"/>
      <c r="F8" s="64"/>
      <c r="G8" s="64"/>
      <c r="H8" s="64"/>
      <c r="I8" s="64"/>
      <c r="J8" s="64"/>
    </row>
    <row r="9" spans="2:30" ht="16" x14ac:dyDescent="0.2">
      <c r="B9" s="61" t="s">
        <v>12</v>
      </c>
      <c r="C9" s="61"/>
      <c r="D9" s="61"/>
      <c r="E9" s="61"/>
      <c r="F9" s="61"/>
      <c r="G9" s="61"/>
      <c r="H9" s="61"/>
      <c r="I9" s="61"/>
      <c r="J9" s="61"/>
    </row>
    <row r="10" spans="2:30" x14ac:dyDescent="0.2">
      <c r="B10" s="64"/>
      <c r="C10" s="64"/>
      <c r="D10" s="64"/>
      <c r="E10" s="64"/>
      <c r="F10" s="64"/>
      <c r="G10" s="64"/>
      <c r="H10" s="64"/>
      <c r="I10" s="64"/>
      <c r="J10" s="64"/>
    </row>
    <row r="11" spans="2:30" ht="27" customHeight="1" thickBot="1" x14ac:dyDescent="0.25">
      <c r="B11" s="60" t="s">
        <v>233</v>
      </c>
      <c r="C11" s="60"/>
      <c r="D11" s="60"/>
      <c r="E11" s="60"/>
      <c r="F11" s="60"/>
      <c r="G11" s="60"/>
      <c r="H11" s="60"/>
      <c r="I11" s="60"/>
      <c r="J11" s="60"/>
    </row>
    <row r="12" spans="2:30" s="2" customFormat="1" ht="33" customHeight="1" thickBot="1" x14ac:dyDescent="0.25">
      <c r="B12" s="41" t="s">
        <v>139</v>
      </c>
      <c r="C12" s="47" t="s">
        <v>13</v>
      </c>
      <c r="D12" s="42" t="s">
        <v>4</v>
      </c>
      <c r="E12" s="43" t="s">
        <v>5</v>
      </c>
      <c r="F12" s="48" t="s">
        <v>6</v>
      </c>
      <c r="G12" s="45" t="s">
        <v>7</v>
      </c>
      <c r="H12" s="45" t="s">
        <v>8</v>
      </c>
      <c r="I12" s="45" t="s">
        <v>9</v>
      </c>
      <c r="J12" s="46" t="s">
        <v>171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2:30" s="16" customFormat="1" x14ac:dyDescent="0.2">
      <c r="B13" s="24" t="s">
        <v>232</v>
      </c>
      <c r="C13" s="37">
        <v>44847</v>
      </c>
      <c r="D13" s="22" t="s">
        <v>223</v>
      </c>
      <c r="E13" s="31" t="s">
        <v>228</v>
      </c>
      <c r="F13" s="30">
        <v>575.41</v>
      </c>
      <c r="G13" s="23">
        <v>690.75</v>
      </c>
      <c r="H13" s="23">
        <v>633.75</v>
      </c>
      <c r="I13" s="23"/>
      <c r="J13" s="25">
        <v>1899.9099999999999</v>
      </c>
    </row>
    <row r="14" spans="2:30" s="16" customFormat="1" x14ac:dyDescent="0.2">
      <c r="B14" s="24" t="s">
        <v>232</v>
      </c>
      <c r="C14" s="37">
        <v>68418</v>
      </c>
      <c r="D14" s="22" t="s">
        <v>19</v>
      </c>
      <c r="E14" s="31" t="s">
        <v>229</v>
      </c>
      <c r="F14" s="30">
        <v>89178.659999999989</v>
      </c>
      <c r="G14" s="23">
        <v>97018.459999999992</v>
      </c>
      <c r="H14" s="23">
        <v>110418</v>
      </c>
      <c r="I14" s="23"/>
      <c r="J14" s="25">
        <v>296615.12</v>
      </c>
    </row>
    <row r="15" spans="2:30" s="16" customFormat="1" x14ac:dyDescent="0.2">
      <c r="B15" s="24" t="s">
        <v>232</v>
      </c>
      <c r="C15" s="37">
        <v>68872</v>
      </c>
      <c r="D15" s="22" t="s">
        <v>19</v>
      </c>
      <c r="E15" s="31" t="s">
        <v>230</v>
      </c>
      <c r="F15" s="30">
        <v>1956.32</v>
      </c>
      <c r="G15" s="23">
        <v>1245.8900000000001</v>
      </c>
      <c r="H15" s="23">
        <v>0</v>
      </c>
      <c r="I15" s="23"/>
      <c r="J15" s="25">
        <v>3202.21</v>
      </c>
    </row>
    <row r="16" spans="2:30" s="16" customFormat="1" x14ac:dyDescent="0.2">
      <c r="B16" s="24" t="s">
        <v>232</v>
      </c>
      <c r="C16" s="37">
        <v>68895</v>
      </c>
      <c r="D16" s="22" t="s">
        <v>19</v>
      </c>
      <c r="E16" s="31" t="s">
        <v>231</v>
      </c>
      <c r="F16" s="30">
        <v>17712.25</v>
      </c>
      <c r="G16" s="23">
        <v>35865.94</v>
      </c>
      <c r="H16" s="23">
        <v>33567</v>
      </c>
      <c r="I16" s="23"/>
      <c r="J16" s="25">
        <v>87145.19</v>
      </c>
    </row>
    <row r="17" spans="2:10" s="16" customFormat="1" x14ac:dyDescent="0.2">
      <c r="B17" s="24"/>
      <c r="C17" s="37"/>
      <c r="D17" s="22"/>
      <c r="E17" s="31"/>
      <c r="F17" s="30"/>
      <c r="G17" s="23"/>
      <c r="H17" s="23"/>
      <c r="I17" s="23"/>
      <c r="J17" s="25"/>
    </row>
    <row r="18" spans="2:10" s="16" customFormat="1" ht="16" thickBot="1" x14ac:dyDescent="0.25">
      <c r="B18" s="24"/>
      <c r="C18" s="37"/>
      <c r="D18" s="22"/>
      <c r="E18" s="31"/>
      <c r="F18" s="30"/>
      <c r="G18" s="23"/>
      <c r="H18" s="23"/>
      <c r="I18" s="23"/>
      <c r="J18" s="25"/>
    </row>
    <row r="19" spans="2:10" s="16" customFormat="1" ht="22" customHeight="1" thickBot="1" x14ac:dyDescent="0.25">
      <c r="B19" s="57" t="s">
        <v>20</v>
      </c>
      <c r="C19" s="63"/>
      <c r="D19" s="58"/>
      <c r="E19" s="59"/>
      <c r="F19" s="19">
        <f>SUBTOTAL(9,F13:F18)</f>
        <v>109422.64</v>
      </c>
      <c r="G19" s="20">
        <f>SUBTOTAL(9,G13:G18)</f>
        <v>134821.03999999998</v>
      </c>
      <c r="H19" s="20">
        <f>SUBTOTAL(9,H13:H18)</f>
        <v>144618.75</v>
      </c>
      <c r="I19" s="20">
        <f>SUBTOTAL(9,I13:I18)</f>
        <v>0</v>
      </c>
      <c r="J19" s="14">
        <f>SUBTOTAL(9,J13:J18)</f>
        <v>388862.43</v>
      </c>
    </row>
    <row r="21" spans="2:10" x14ac:dyDescent="0.2">
      <c r="B21" s="15" t="s">
        <v>21</v>
      </c>
      <c r="C21" s="1"/>
      <c r="D21" s="1"/>
      <c r="E21" s="4"/>
      <c r="F21" s="4"/>
      <c r="G21" s="4"/>
      <c r="H21" s="4"/>
      <c r="I21" s="4"/>
    </row>
    <row r="22" spans="2:10" x14ac:dyDescent="0.2">
      <c r="B22" s="53" t="s">
        <v>165</v>
      </c>
      <c r="C22" s="53"/>
      <c r="D22" s="53"/>
      <c r="E22" s="53"/>
      <c r="F22" s="53"/>
      <c r="G22" s="53"/>
      <c r="H22" s="53"/>
      <c r="I22" s="53"/>
    </row>
    <row r="23" spans="2:10" x14ac:dyDescent="0.2">
      <c r="B23" s="53" t="s">
        <v>22</v>
      </c>
      <c r="C23" s="53"/>
      <c r="D23" s="53"/>
      <c r="E23" s="53"/>
      <c r="F23" s="53"/>
      <c r="G23" s="53"/>
      <c r="H23" s="53"/>
      <c r="I23" s="53"/>
    </row>
  </sheetData>
  <autoFilter ref="B12:AD18" xr:uid="{C1967E69-667A-3146-BC19-EA1DABD08A66}"/>
  <mergeCells count="13">
    <mergeCell ref="B22:I22"/>
    <mergeCell ref="B23:I23"/>
    <mergeCell ref="B7:J7"/>
    <mergeCell ref="B2:J2"/>
    <mergeCell ref="B3:J3"/>
    <mergeCell ref="B4:J4"/>
    <mergeCell ref="B5:J5"/>
    <mergeCell ref="B6:J6"/>
    <mergeCell ref="B19:E19"/>
    <mergeCell ref="B8:J8"/>
    <mergeCell ref="B9:J9"/>
    <mergeCell ref="B10:J10"/>
    <mergeCell ref="B11:J11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NIQUEL</vt:lpstr>
      <vt:lpstr>METALES PRECIOSOS</vt:lpstr>
      <vt:lpstr>ESMERALDAS</vt:lpstr>
      <vt:lpstr>HIERRO</vt:lpstr>
      <vt:lpstr>SAL</vt:lpstr>
      <vt:lpstr>AZUFRE YESO ROCA FOSFORICA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maria del rosario martinez de martinez</cp:lastModifiedBy>
  <cp:lastPrinted>2023-03-22T21:29:48Z</cp:lastPrinted>
  <dcterms:created xsi:type="dcterms:W3CDTF">2023-03-15T14:49:00Z</dcterms:created>
  <dcterms:modified xsi:type="dcterms:W3CDTF">2023-12-29T15:22:55Z</dcterms:modified>
</cp:coreProperties>
</file>